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ores" sheetId="1" r:id="rId1"/>
    <sheet name="Calcul" sheetId="2" r:id="rId2"/>
  </sheets>
  <definedNames/>
  <calcPr fullCalcOnLoad="1"/>
</workbook>
</file>

<file path=xl/sharedStrings.xml><?xml version="1.0" encoding="utf-8"?>
<sst xmlns="http://schemas.openxmlformats.org/spreadsheetml/2006/main" count="188" uniqueCount="49">
  <si>
    <t>Les scores et les statistiques ne se calculent que lorsque la partie est intégralement entrée sans erreurs (signalées en rouge comme 6 et 4 au lieu de 6 et spare etc ...).</t>
  </si>
  <si>
    <t>Cochez le carré pour signaler un split.</t>
  </si>
  <si>
    <t>Points</t>
  </si>
  <si>
    <t>Moyenne</t>
  </si>
  <si>
    <t>Frames</t>
  </si>
  <si>
    <t>Strikes</t>
  </si>
  <si>
    <t>Spares</t>
  </si>
  <si>
    <t>Spares à 9</t>
  </si>
  <si>
    <t>Splits</t>
  </si>
  <si>
    <t>1ère boule</t>
  </si>
  <si>
    <t>%</t>
  </si>
  <si>
    <t>% Spares</t>
  </si>
  <si>
    <t xml:space="preserve">% Spare à </t>
  </si>
  <si>
    <t>% 1ère 
boule</t>
  </si>
  <si>
    <t>% Frames</t>
  </si>
  <si>
    <t>jouées</t>
  </si>
  <si>
    <t>Joués</t>
  </si>
  <si>
    <t>Fermés</t>
  </si>
  <si>
    <t>&lt; 8</t>
  </si>
  <si>
    <t>fermés</t>
  </si>
  <si>
    <t>9 fermés</t>
  </si>
  <si>
    <t>≥ 8</t>
  </si>
  <si>
    <t>indice</t>
  </si>
  <si>
    <t>V1</t>
  </si>
  <si>
    <t>V2b1</t>
  </si>
  <si>
    <t>V2b2</t>
  </si>
  <si>
    <t>V2b10</t>
  </si>
  <si>
    <t>V2b11</t>
  </si>
  <si>
    <t>X</t>
  </si>
  <si>
    <t xml:space="preserve"> -</t>
  </si>
  <si>
    <t>V2b12</t>
  </si>
  <si>
    <t xml:space="preserve"> /</t>
  </si>
  <si>
    <t>indice déroulant</t>
  </si>
  <si>
    <t>translation indice V2 -&gt; V1</t>
  </si>
  <si>
    <t>indice déroulant -2</t>
  </si>
  <si>
    <t>split</t>
  </si>
  <si>
    <t>nombre de split</t>
  </si>
  <si>
    <t xml:space="preserve">traduction indice déroulant </t>
  </si>
  <si>
    <t>spare</t>
  </si>
  <si>
    <t>strike</t>
  </si>
  <si>
    <t>trou</t>
  </si>
  <si>
    <t>score</t>
  </si>
  <si>
    <t>case vide</t>
  </si>
  <si>
    <t>erreur split</t>
  </si>
  <si>
    <t>erreur vide + erreur strike</t>
  </si>
  <si>
    <t>erreur entree</t>
  </si>
  <si>
    <t>erreur générale</t>
  </si>
  <si>
    <t>spare à 9 joués / fermés</t>
  </si>
  <si>
    <t>1ere boule inférieure à 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</si>
</sst>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2">
    <font>
      <sz val="10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0" fillId="0" borderId="0" xfId="0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13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003300"/>
          <bgColor rgb="FF000000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285750</xdr:colOff>
      <xdr:row>4</xdr:row>
      <xdr:rowOff>38100</xdr:rowOff>
    </xdr:from>
    <xdr:to>
      <xdr:col>56</xdr:col>
      <xdr:colOff>38100</xdr:colOff>
      <xdr:row>27</xdr:row>
      <xdr:rowOff>114300</xdr:rowOff>
    </xdr:to>
    <xdr:sp>
      <xdr:nvSpPr>
        <xdr:cNvPr id="1" name="Rectangle 266"/>
        <xdr:cNvSpPr>
          <a:spLocks/>
        </xdr:cNvSpPr>
      </xdr:nvSpPr>
      <xdr:spPr>
        <a:xfrm>
          <a:off x="11296650" y="1362075"/>
          <a:ext cx="8858250" cy="621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30</xdr:col>
      <xdr:colOff>95250</xdr:colOff>
      <xdr:row>162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11382375" cy="2635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showGridLines="0" tabSelected="1" workbookViewId="0" topLeftCell="A1">
      <selection activeCell="T31" sqref="T31"/>
    </sheetView>
  </sheetViews>
  <sheetFormatPr defaultColWidth="11.421875" defaultRowHeight="12.75"/>
  <cols>
    <col min="1" max="1" width="5.7109375" style="0" customWidth="1"/>
    <col min="2" max="33" width="5.140625" style="0" customWidth="1"/>
    <col min="34" max="55" width="5.7109375" style="0" customWidth="1"/>
    <col min="56" max="56" width="5.7109375" style="1" customWidth="1"/>
  </cols>
  <sheetData>
    <row r="1" spans="1:21" ht="21" customHeigh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1.25" customHeight="1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21" customHeight="1">
      <c r="A4" s="4"/>
      <c r="B4" s="5">
        <v>1</v>
      </c>
      <c r="C4" s="5"/>
      <c r="D4" s="6">
        <v>2</v>
      </c>
      <c r="E4" s="6"/>
      <c r="F4" s="6">
        <v>3</v>
      </c>
      <c r="G4" s="6"/>
      <c r="H4" s="6">
        <v>4</v>
      </c>
      <c r="I4" s="6"/>
      <c r="J4" s="6">
        <v>5</v>
      </c>
      <c r="K4" s="6"/>
      <c r="L4" s="6">
        <v>6</v>
      </c>
      <c r="M4" s="6"/>
      <c r="N4" s="6">
        <v>7</v>
      </c>
      <c r="O4" s="6"/>
      <c r="P4" s="6">
        <v>8</v>
      </c>
      <c r="Q4" s="6"/>
      <c r="R4" s="6">
        <v>9</v>
      </c>
      <c r="S4" s="6"/>
      <c r="T4" s="7">
        <v>10</v>
      </c>
      <c r="U4" s="7"/>
      <c r="V4" s="7"/>
    </row>
    <row r="5" spans="1:56" ht="21" customHeight="1">
      <c r="A5" s="8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AH5" s="1" t="b">
        <f>Calcul!A18</f>
        <v>0</v>
      </c>
      <c r="AI5" s="1"/>
      <c r="AJ5" s="1" t="b">
        <f>Calcul!C18</f>
        <v>0</v>
      </c>
      <c r="AK5" s="1"/>
      <c r="AL5" s="1" t="b">
        <f>Calcul!E18</f>
        <v>0</v>
      </c>
      <c r="AM5" s="1"/>
      <c r="AN5" s="1" t="b">
        <f>Calcul!G18</f>
        <v>0</v>
      </c>
      <c r="AO5" s="1"/>
      <c r="AP5" s="1" t="b">
        <f>Calcul!I18</f>
        <v>0</v>
      </c>
      <c r="AQ5" s="1"/>
      <c r="AR5" s="1" t="b">
        <f>Calcul!K18</f>
        <v>0</v>
      </c>
      <c r="AS5" s="1"/>
      <c r="AT5" s="1" t="b">
        <f>Calcul!M18</f>
        <v>0</v>
      </c>
      <c r="AU5" s="1"/>
      <c r="AV5" s="1" t="b">
        <f>Calcul!O18</f>
        <v>0</v>
      </c>
      <c r="AW5" s="1"/>
      <c r="AX5" s="1" t="b">
        <f>Calcul!Q18</f>
        <v>0</v>
      </c>
      <c r="AY5" s="1"/>
      <c r="AZ5" s="1" t="b">
        <f>Calcul!S18</f>
        <v>0</v>
      </c>
      <c r="BA5" s="1" t="b">
        <f>Calcul!T18</f>
        <v>0</v>
      </c>
      <c r="BB5" s="1" t="b">
        <f>Calcul!U18</f>
        <v>0</v>
      </c>
      <c r="BD5" s="1">
        <f>Calcul!W25</f>
        <v>0</v>
      </c>
    </row>
    <row r="6" spans="1:56" ht="21" customHeight="1">
      <c r="A6" s="8"/>
      <c r="B6" s="12">
        <f>IF(AND($BD5=0,$BD6=0),Calcul!A24,"")</f>
        <v>20</v>
      </c>
      <c r="C6" s="12"/>
      <c r="D6" s="13">
        <f>IF(AND($BD5=0,$BD6=0),Calcul!C24,"")</f>
        <v>49</v>
      </c>
      <c r="E6" s="13"/>
      <c r="F6" s="13">
        <f>IF(AND($BD5=0,$BD6=0),Calcul!E24,"")</f>
        <v>68</v>
      </c>
      <c r="G6" s="13"/>
      <c r="H6" s="13">
        <f>IF(AND($BD5=0,$BD6=0),Calcul!G24,"")</f>
        <v>77</v>
      </c>
      <c r="I6" s="13"/>
      <c r="J6" s="13">
        <f>IF(AND($BD5=0,$BD6=0),Calcul!I24,"")</f>
        <v>97</v>
      </c>
      <c r="K6" s="13"/>
      <c r="L6" s="13">
        <f>IF(AND($BD5=0,$BD6=0),Calcul!K24,"")</f>
        <v>117</v>
      </c>
      <c r="M6" s="13"/>
      <c r="N6" s="13">
        <f>IF(AND($BD5=0,$BD6=0),Calcul!M24,"")</f>
        <v>136</v>
      </c>
      <c r="O6" s="13"/>
      <c r="P6" s="13">
        <f>IF(AND($BD5=0,$BD6=0),Calcul!O24,"")</f>
        <v>145</v>
      </c>
      <c r="Q6" s="13"/>
      <c r="R6" s="13">
        <f>IF(AND($BD5=0,$BD6=0),Calcul!Q24,"")</f>
        <v>173</v>
      </c>
      <c r="S6" s="13"/>
      <c r="T6" s="14">
        <f>IF(AND($BD5=0,$BD6=0),Calcul!S24,"")</f>
        <v>193</v>
      </c>
      <c r="U6" s="14"/>
      <c r="V6" s="14"/>
      <c r="AH6" s="1">
        <f>Calcul!A29</f>
        <v>0</v>
      </c>
      <c r="AI6" s="1"/>
      <c r="AJ6" s="1">
        <f>Calcul!C29</f>
        <v>0</v>
      </c>
      <c r="AK6" s="1"/>
      <c r="AL6" s="1">
        <f>Calcul!E29</f>
        <v>0</v>
      </c>
      <c r="AM6" s="1"/>
      <c r="AN6" s="1">
        <f>Calcul!G29</f>
        <v>0</v>
      </c>
      <c r="AO6" s="1"/>
      <c r="AP6" s="1">
        <f>Calcul!I29</f>
        <v>0</v>
      </c>
      <c r="AQ6" s="1"/>
      <c r="AR6" s="1">
        <f>Calcul!K29</f>
        <v>0</v>
      </c>
      <c r="AS6" s="1"/>
      <c r="AT6" s="1">
        <f>Calcul!M29</f>
        <v>0</v>
      </c>
      <c r="AU6" s="1"/>
      <c r="AV6" s="1">
        <f>Calcul!O29</f>
        <v>0</v>
      </c>
      <c r="AW6" s="1"/>
      <c r="AX6" s="1">
        <f>Calcul!Q29</f>
        <v>0</v>
      </c>
      <c r="AY6" s="1"/>
      <c r="AZ6" s="1">
        <f>Calcul!S29</f>
        <v>0</v>
      </c>
      <c r="BA6" s="1"/>
      <c r="BB6" s="1"/>
      <c r="BD6" s="1">
        <f>Calcul!W29</f>
        <v>0</v>
      </c>
    </row>
    <row r="7" spans="1:54" ht="21" customHeight="1">
      <c r="A7" s="2"/>
      <c r="B7" s="5">
        <v>1</v>
      </c>
      <c r="C7" s="5"/>
      <c r="D7" s="6">
        <v>2</v>
      </c>
      <c r="E7" s="6"/>
      <c r="F7" s="6">
        <v>3</v>
      </c>
      <c r="G7" s="6"/>
      <c r="H7" s="6">
        <v>4</v>
      </c>
      <c r="I7" s="6"/>
      <c r="J7" s="6">
        <v>5</v>
      </c>
      <c r="K7" s="6"/>
      <c r="L7" s="6">
        <v>6</v>
      </c>
      <c r="M7" s="6"/>
      <c r="N7" s="6">
        <v>7</v>
      </c>
      <c r="O7" s="6"/>
      <c r="P7" s="6">
        <v>8</v>
      </c>
      <c r="Q7" s="6"/>
      <c r="R7" s="6">
        <v>9</v>
      </c>
      <c r="S7" s="6"/>
      <c r="T7" s="7">
        <v>10</v>
      </c>
      <c r="U7" s="7"/>
      <c r="V7" s="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6" ht="21" customHeight="1">
      <c r="A8" s="2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AH8" s="1" t="b">
        <f>Calcul!A36</f>
        <v>0</v>
      </c>
      <c r="AI8" s="1"/>
      <c r="AJ8" s="1" t="b">
        <f>Calcul!C36</f>
        <v>0</v>
      </c>
      <c r="AK8" s="1"/>
      <c r="AL8" s="1" t="b">
        <f>Calcul!E36</f>
        <v>0</v>
      </c>
      <c r="AM8" s="1"/>
      <c r="AN8" s="1" t="b">
        <f>Calcul!G36</f>
        <v>0</v>
      </c>
      <c r="AO8" s="1"/>
      <c r="AP8" s="1" t="b">
        <f>Calcul!I36</f>
        <v>0</v>
      </c>
      <c r="AQ8" s="1"/>
      <c r="AR8" s="1" t="b">
        <f>Calcul!K36</f>
        <v>0</v>
      </c>
      <c r="AS8" s="1"/>
      <c r="AT8" s="1" t="b">
        <f>Calcul!M36</f>
        <v>0</v>
      </c>
      <c r="AU8" s="1"/>
      <c r="AV8" s="1" t="b">
        <f>Calcul!O36</f>
        <v>0</v>
      </c>
      <c r="AW8" s="1"/>
      <c r="AX8" s="1" t="b">
        <f>Calcul!Q36</f>
        <v>0</v>
      </c>
      <c r="AY8" s="1"/>
      <c r="AZ8" s="1" t="b">
        <f>Calcul!S36</f>
        <v>0</v>
      </c>
      <c r="BA8" s="1" t="b">
        <f>Calcul!T36</f>
        <v>0</v>
      </c>
      <c r="BB8" s="1" t="b">
        <f>Calcul!U36</f>
        <v>0</v>
      </c>
      <c r="BD8" s="1">
        <f>Calcul!W43</f>
        <v>0</v>
      </c>
    </row>
    <row r="9" spans="1:56" ht="21" customHeight="1">
      <c r="A9" s="2"/>
      <c r="B9" s="12">
        <f>IF(AND($BD8=0,$BD9=0),Calcul!A42,"")</f>
        <v>18</v>
      </c>
      <c r="C9" s="12"/>
      <c r="D9" s="13">
        <f>IF(AND($BD8=0,$BD9=0),Calcul!C42,"")</f>
        <v>38</v>
      </c>
      <c r="E9" s="13"/>
      <c r="F9" s="13">
        <f>IF(AND($BD8=0,$BD9=0),Calcul!E42,"")</f>
        <v>58</v>
      </c>
      <c r="G9" s="13"/>
      <c r="H9" s="13">
        <f>IF(AND($BD8=0,$BD9=0),Calcul!G42,"")</f>
        <v>78</v>
      </c>
      <c r="I9" s="13"/>
      <c r="J9" s="13">
        <f>IF(AND($BD8=0,$BD9=0),Calcul!I42,"")</f>
        <v>98</v>
      </c>
      <c r="K9" s="13"/>
      <c r="L9" s="13">
        <f>IF(AND($BD8=0,$BD9=0),Calcul!K42,"")</f>
        <v>118</v>
      </c>
      <c r="M9" s="13"/>
      <c r="N9" s="13">
        <f>IF(AND($BD8=0,$BD9=0),Calcul!M42,"")</f>
        <v>138</v>
      </c>
      <c r="O9" s="13"/>
      <c r="P9" s="13">
        <f>IF(AND($BD8=0,$BD9=0),Calcul!O42,"")</f>
        <v>158</v>
      </c>
      <c r="Q9" s="13"/>
      <c r="R9" s="13">
        <f>IF(AND($BD8=0,$BD9=0),Calcul!Q42,"")</f>
        <v>178</v>
      </c>
      <c r="S9" s="13"/>
      <c r="T9" s="14">
        <f>IF(AND($BD8=0,$BD9=0),Calcul!S42,"")</f>
        <v>198</v>
      </c>
      <c r="U9" s="14"/>
      <c r="V9" s="14"/>
      <c r="AH9" s="1">
        <f>Calcul!A47</f>
        <v>0</v>
      </c>
      <c r="AI9" s="1"/>
      <c r="AJ9" s="1">
        <f>Calcul!C47</f>
        <v>0</v>
      </c>
      <c r="AK9" s="1"/>
      <c r="AL9" s="1">
        <f>Calcul!E47</f>
        <v>0</v>
      </c>
      <c r="AM9" s="1"/>
      <c r="AN9" s="1">
        <f>Calcul!G47</f>
        <v>0</v>
      </c>
      <c r="AO9" s="1"/>
      <c r="AP9" s="1">
        <f>Calcul!I47</f>
        <v>0</v>
      </c>
      <c r="AQ9" s="1"/>
      <c r="AR9" s="1">
        <f>Calcul!K47</f>
        <v>0</v>
      </c>
      <c r="AS9" s="1"/>
      <c r="AT9" s="1">
        <f>Calcul!M47</f>
        <v>0</v>
      </c>
      <c r="AU9" s="1"/>
      <c r="AV9" s="1">
        <f>Calcul!O47</f>
        <v>0</v>
      </c>
      <c r="AW9" s="1"/>
      <c r="AX9" s="1">
        <f>Calcul!Q47</f>
        <v>0</v>
      </c>
      <c r="AY9" s="1"/>
      <c r="AZ9" s="1">
        <f>Calcul!S47</f>
        <v>0</v>
      </c>
      <c r="BA9" s="1"/>
      <c r="BB9" s="1"/>
      <c r="BD9" s="1">
        <f>Calcul!W47</f>
        <v>0</v>
      </c>
    </row>
    <row r="10" spans="1:54" ht="21" customHeight="1">
      <c r="A10" s="2"/>
      <c r="B10" s="5">
        <v>1</v>
      </c>
      <c r="C10" s="5"/>
      <c r="D10" s="6">
        <v>2</v>
      </c>
      <c r="E10" s="6"/>
      <c r="F10" s="6">
        <v>3</v>
      </c>
      <c r="G10" s="6"/>
      <c r="H10" s="6">
        <v>4</v>
      </c>
      <c r="I10" s="6"/>
      <c r="J10" s="6">
        <v>5</v>
      </c>
      <c r="K10" s="6"/>
      <c r="L10" s="6">
        <v>6</v>
      </c>
      <c r="M10" s="6"/>
      <c r="N10" s="6">
        <v>7</v>
      </c>
      <c r="O10" s="6"/>
      <c r="P10" s="6">
        <v>8</v>
      </c>
      <c r="Q10" s="6"/>
      <c r="R10" s="6">
        <v>9</v>
      </c>
      <c r="S10" s="6"/>
      <c r="T10" s="7">
        <v>10</v>
      </c>
      <c r="U10" s="7"/>
      <c r="V10" s="7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6" ht="21" customHeight="1">
      <c r="A11" s="2">
        <v>3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AH11" s="1" t="b">
        <f>Calcul!A54</f>
        <v>0</v>
      </c>
      <c r="AI11" s="1"/>
      <c r="AJ11" s="1" t="b">
        <f>Calcul!C54</f>
        <v>0</v>
      </c>
      <c r="AK11" s="1"/>
      <c r="AL11" s="1" t="b">
        <f>Calcul!E54</f>
        <v>0</v>
      </c>
      <c r="AM11" s="1"/>
      <c r="AN11" s="1" t="b">
        <f>Calcul!G54</f>
        <v>0</v>
      </c>
      <c r="AO11" s="1"/>
      <c r="AP11" s="1" t="b">
        <f>Calcul!I54</f>
        <v>0</v>
      </c>
      <c r="AQ11" s="1"/>
      <c r="AR11" s="1" t="b">
        <f>Calcul!K54</f>
        <v>0</v>
      </c>
      <c r="AS11" s="1"/>
      <c r="AT11" s="1" t="b">
        <f>Calcul!M54</f>
        <v>0</v>
      </c>
      <c r="AU11" s="1"/>
      <c r="AV11" s="1" t="b">
        <f>Calcul!O54</f>
        <v>0</v>
      </c>
      <c r="AW11" s="1"/>
      <c r="AX11" s="1" t="b">
        <f>Calcul!Q54</f>
        <v>0</v>
      </c>
      <c r="AY11" s="1"/>
      <c r="AZ11" s="1" t="b">
        <f>Calcul!S54</f>
        <v>0</v>
      </c>
      <c r="BA11" s="1" t="b">
        <f>Calcul!T54</f>
        <v>0</v>
      </c>
      <c r="BB11" s="1" t="b">
        <f>Calcul!U54</f>
        <v>0</v>
      </c>
      <c r="BD11" s="1">
        <f>Calcul!W61</f>
        <v>0</v>
      </c>
    </row>
    <row r="12" spans="1:56" ht="21" customHeight="1">
      <c r="A12" s="2"/>
      <c r="B12" s="12">
        <f>IF(AND($BD11=0,$BD12=0),Calcul!A60,"")</f>
        <v>9</v>
      </c>
      <c r="C12" s="12"/>
      <c r="D12" s="13">
        <f>IF(AND($BD11=0,$BD12=0),Calcul!C60,"")</f>
        <v>26</v>
      </c>
      <c r="E12" s="13"/>
      <c r="F12" s="13">
        <f>IF(AND($BD11=0,$BD12=0),Calcul!E60,"")</f>
        <v>34</v>
      </c>
      <c r="G12" s="13"/>
      <c r="H12" s="13">
        <f>IF(AND($BD11=0,$BD12=0),Calcul!G60,"")</f>
        <v>41</v>
      </c>
      <c r="I12" s="13"/>
      <c r="J12" s="13">
        <f>IF(AND($BD11=0,$BD12=0),Calcul!I60,"")</f>
        <v>60</v>
      </c>
      <c r="K12" s="13"/>
      <c r="L12" s="13">
        <f>IF(AND($BD11=0,$BD12=0),Calcul!K60,"")</f>
        <v>79</v>
      </c>
      <c r="M12" s="13"/>
      <c r="N12" s="13">
        <f>IF(AND($BD11=0,$BD12=0),Calcul!M60,"")</f>
        <v>98</v>
      </c>
      <c r="O12" s="13"/>
      <c r="P12" s="13">
        <f>IF(AND($BD11=0,$BD12=0),Calcul!O60,"")</f>
        <v>117</v>
      </c>
      <c r="Q12" s="13"/>
      <c r="R12" s="13">
        <f>IF(AND($BD11=0,$BD12=0),Calcul!Q60,"")</f>
        <v>126</v>
      </c>
      <c r="S12" s="13"/>
      <c r="T12" s="14">
        <f>IF(AND($BD11=0,$BD12=0),Calcul!S60,"")</f>
        <v>153</v>
      </c>
      <c r="U12" s="14"/>
      <c r="V12" s="14"/>
      <c r="AH12" s="1">
        <f>Calcul!A65</f>
        <v>0</v>
      </c>
      <c r="AI12" s="1"/>
      <c r="AJ12" s="1">
        <f>Calcul!C65</f>
        <v>0</v>
      </c>
      <c r="AK12" s="1"/>
      <c r="AL12" s="1">
        <f>Calcul!E65</f>
        <v>0</v>
      </c>
      <c r="AM12" s="1"/>
      <c r="AN12" s="1">
        <f>Calcul!G65</f>
        <v>0</v>
      </c>
      <c r="AO12" s="1"/>
      <c r="AP12" s="1">
        <f>Calcul!I65</f>
        <v>0</v>
      </c>
      <c r="AQ12" s="1"/>
      <c r="AR12" s="1">
        <f>Calcul!K65</f>
        <v>0</v>
      </c>
      <c r="AS12" s="1"/>
      <c r="AT12" s="1">
        <f>Calcul!M65</f>
        <v>0</v>
      </c>
      <c r="AU12" s="1"/>
      <c r="AV12" s="1">
        <f>Calcul!O65</f>
        <v>0</v>
      </c>
      <c r="AW12" s="1"/>
      <c r="AX12" s="1">
        <f>Calcul!Q65</f>
        <v>0</v>
      </c>
      <c r="AY12" s="1"/>
      <c r="AZ12" s="1">
        <f>Calcul!S65</f>
        <v>0</v>
      </c>
      <c r="BA12" s="1"/>
      <c r="BB12" s="1"/>
      <c r="BD12" s="1">
        <f>Calcul!W65</f>
        <v>0</v>
      </c>
    </row>
    <row r="13" spans="1:54" ht="21" customHeight="1">
      <c r="A13" s="2"/>
      <c r="B13" s="5">
        <v>1</v>
      </c>
      <c r="C13" s="5"/>
      <c r="D13" s="6">
        <v>2</v>
      </c>
      <c r="E13" s="6"/>
      <c r="F13" s="6">
        <v>3</v>
      </c>
      <c r="G13" s="6"/>
      <c r="H13" s="6">
        <v>4</v>
      </c>
      <c r="I13" s="6"/>
      <c r="J13" s="6">
        <v>5</v>
      </c>
      <c r="K13" s="6"/>
      <c r="L13" s="6">
        <v>6</v>
      </c>
      <c r="M13" s="6"/>
      <c r="N13" s="6">
        <v>7</v>
      </c>
      <c r="O13" s="6"/>
      <c r="P13" s="6">
        <v>8</v>
      </c>
      <c r="Q13" s="6"/>
      <c r="R13" s="6">
        <v>9</v>
      </c>
      <c r="S13" s="6"/>
      <c r="T13" s="7">
        <v>10</v>
      </c>
      <c r="U13" s="7"/>
      <c r="V13" s="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6" ht="21" customHeight="1">
      <c r="A14" s="2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AH14" s="1" t="b">
        <f>Calcul!A72</f>
        <v>0</v>
      </c>
      <c r="AI14" s="1"/>
      <c r="AJ14" s="1" t="b">
        <f>Calcul!C72</f>
        <v>0</v>
      </c>
      <c r="AK14" s="1"/>
      <c r="AL14" s="1" t="b">
        <f>Calcul!E72</f>
        <v>0</v>
      </c>
      <c r="AM14" s="1"/>
      <c r="AN14" s="1" t="b">
        <f>Calcul!G72</f>
        <v>0</v>
      </c>
      <c r="AO14" s="1"/>
      <c r="AP14" s="1" t="b">
        <f>Calcul!I72</f>
        <v>0</v>
      </c>
      <c r="AQ14" s="1"/>
      <c r="AR14" s="1" t="b">
        <f>Calcul!K72</f>
        <v>0</v>
      </c>
      <c r="AS14" s="1"/>
      <c r="AT14" s="1" t="b">
        <f>Calcul!M72</f>
        <v>0</v>
      </c>
      <c r="AU14" s="1"/>
      <c r="AV14" s="1" t="b">
        <f>Calcul!O72</f>
        <v>0</v>
      </c>
      <c r="AW14" s="1"/>
      <c r="AX14" s="1" t="b">
        <f>Calcul!Q72</f>
        <v>0</v>
      </c>
      <c r="AY14" s="1"/>
      <c r="AZ14" s="1" t="b">
        <f>Calcul!S72</f>
        <v>0</v>
      </c>
      <c r="BA14" s="1" t="b">
        <f>Calcul!T72</f>
        <v>0</v>
      </c>
      <c r="BB14" s="1" t="b">
        <f>Calcul!U72</f>
        <v>0</v>
      </c>
      <c r="BD14" s="1">
        <f>Calcul!W79</f>
        <v>0</v>
      </c>
    </row>
    <row r="15" spans="1:56" ht="21" customHeight="1">
      <c r="A15" s="2"/>
      <c r="B15" s="12">
        <f>IF(AND($BD14=0,$BD15=0),Calcul!A78,"")</f>
        <v>9</v>
      </c>
      <c r="C15" s="12"/>
      <c r="D15" s="13">
        <f>IF(AND($BD14=0,$BD15=0),Calcul!C78,"")</f>
        <v>28</v>
      </c>
      <c r="E15" s="13"/>
      <c r="F15" s="13">
        <f>IF(AND($BD14=0,$BD15=0),Calcul!E78,"")</f>
        <v>47</v>
      </c>
      <c r="G15" s="13"/>
      <c r="H15" s="13">
        <f>IF(AND($BD14=0,$BD15=0),Calcul!G78,"")</f>
        <v>64</v>
      </c>
      <c r="I15" s="13"/>
      <c r="J15" s="13">
        <f>IF(AND($BD14=0,$BD15=0),Calcul!I78,"")</f>
        <v>80</v>
      </c>
      <c r="K15" s="13"/>
      <c r="L15" s="13">
        <f>IF(AND($BD14=0,$BD15=0),Calcul!K78,"")</f>
        <v>99</v>
      </c>
      <c r="M15" s="13"/>
      <c r="N15" s="13">
        <f>IF(AND($BD14=0,$BD15=0),Calcul!M78,"")</f>
        <v>119</v>
      </c>
      <c r="O15" s="13"/>
      <c r="P15" s="13">
        <f>IF(AND($BD14=0,$BD15=0),Calcul!O78,"")</f>
        <v>138</v>
      </c>
      <c r="Q15" s="13"/>
      <c r="R15" s="13">
        <f>IF(AND($BD14=0,$BD15=0),Calcul!Q78,"")</f>
        <v>147</v>
      </c>
      <c r="S15" s="13"/>
      <c r="T15" s="14">
        <f>IF(AND($BD14=0,$BD15=0),Calcul!S78,"")</f>
        <v>166</v>
      </c>
      <c r="U15" s="14"/>
      <c r="V15" s="14"/>
      <c r="AH15" s="1">
        <f>Calcul!A83</f>
        <v>0</v>
      </c>
      <c r="AI15" s="1"/>
      <c r="AJ15" s="1">
        <f>Calcul!C83</f>
        <v>0</v>
      </c>
      <c r="AK15" s="1"/>
      <c r="AL15" s="1">
        <f>Calcul!E83</f>
        <v>0</v>
      </c>
      <c r="AM15" s="1"/>
      <c r="AN15" s="1">
        <f>Calcul!G83</f>
        <v>0</v>
      </c>
      <c r="AO15" s="1"/>
      <c r="AP15" s="1">
        <f>Calcul!I83</f>
        <v>0</v>
      </c>
      <c r="AQ15" s="1"/>
      <c r="AR15" s="1">
        <f>Calcul!K83</f>
        <v>0</v>
      </c>
      <c r="AS15" s="1"/>
      <c r="AT15" s="1">
        <f>Calcul!M83</f>
        <v>0</v>
      </c>
      <c r="AU15" s="1"/>
      <c r="AV15" s="1">
        <f>Calcul!O83</f>
        <v>0</v>
      </c>
      <c r="AW15" s="1"/>
      <c r="AX15" s="1">
        <f>Calcul!Q83</f>
        <v>0</v>
      </c>
      <c r="AY15" s="1"/>
      <c r="AZ15" s="1">
        <f>Calcul!S83</f>
        <v>0</v>
      </c>
      <c r="BA15" s="1"/>
      <c r="BB15" s="1"/>
      <c r="BD15" s="1">
        <f>Calcul!W83</f>
        <v>0</v>
      </c>
    </row>
    <row r="16" spans="1:54" ht="21" customHeight="1">
      <c r="A16" s="2"/>
      <c r="B16" s="5">
        <v>1</v>
      </c>
      <c r="C16" s="5"/>
      <c r="D16" s="6">
        <v>2</v>
      </c>
      <c r="E16" s="6"/>
      <c r="F16" s="6">
        <v>3</v>
      </c>
      <c r="G16" s="6"/>
      <c r="H16" s="6">
        <v>4</v>
      </c>
      <c r="I16" s="6"/>
      <c r="J16" s="6">
        <v>5</v>
      </c>
      <c r="K16" s="6"/>
      <c r="L16" s="6">
        <v>6</v>
      </c>
      <c r="M16" s="6"/>
      <c r="N16" s="6">
        <v>7</v>
      </c>
      <c r="O16" s="6"/>
      <c r="P16" s="6">
        <v>8</v>
      </c>
      <c r="Q16" s="6"/>
      <c r="R16" s="6">
        <v>9</v>
      </c>
      <c r="S16" s="6"/>
      <c r="T16" s="7">
        <v>10</v>
      </c>
      <c r="U16" s="7"/>
      <c r="V16" s="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6" ht="21" customHeight="1">
      <c r="A17" s="2">
        <v>5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AH17" s="1" t="b">
        <f>Calcul!A90</f>
        <v>0</v>
      </c>
      <c r="AI17" s="1"/>
      <c r="AJ17" s="1" t="b">
        <f>Calcul!C90</f>
        <v>0</v>
      </c>
      <c r="AK17" s="1"/>
      <c r="AL17" s="1" t="b">
        <f>Calcul!E90</f>
        <v>0</v>
      </c>
      <c r="AM17" s="1"/>
      <c r="AN17" s="1" t="b">
        <f>Calcul!G90</f>
        <v>0</v>
      </c>
      <c r="AO17" s="1"/>
      <c r="AP17" s="1" t="b">
        <f>Calcul!I90</f>
        <v>0</v>
      </c>
      <c r="AQ17" s="1"/>
      <c r="AR17" s="1" t="b">
        <f>Calcul!K90</f>
        <v>0</v>
      </c>
      <c r="AS17" s="1"/>
      <c r="AT17" s="1" t="b">
        <f>Calcul!M90</f>
        <v>0</v>
      </c>
      <c r="AU17" s="1"/>
      <c r="AV17" s="1" t="b">
        <f>Calcul!O90</f>
        <v>0</v>
      </c>
      <c r="AW17" s="1"/>
      <c r="AX17" s="1" t="b">
        <f>Calcul!Q90</f>
        <v>0</v>
      </c>
      <c r="AY17" s="1"/>
      <c r="AZ17" s="1" t="b">
        <f>Calcul!S90</f>
        <v>0</v>
      </c>
      <c r="BA17" s="1" t="b">
        <f>Calcul!T90</f>
        <v>0</v>
      </c>
      <c r="BB17" s="1" t="b">
        <f>Calcul!U90</f>
        <v>0</v>
      </c>
      <c r="BD17" s="1">
        <f>Calcul!W97</f>
        <v>20</v>
      </c>
    </row>
    <row r="18" spans="1:56" ht="21" customHeight="1">
      <c r="A18" s="2"/>
      <c r="B18" s="12">
        <f>IF(AND($BD17=0,$BD18=0),Calcul!A96,"")</f>
      </c>
      <c r="C18" s="12"/>
      <c r="D18" s="13">
        <f>IF(AND($BD17=0,$BD18=0),Calcul!C96,"")</f>
      </c>
      <c r="E18" s="13"/>
      <c r="F18" s="13">
        <f>IF(AND($BD17=0,$BD18=0),Calcul!E96,"")</f>
      </c>
      <c r="G18" s="13"/>
      <c r="H18" s="13">
        <f>IF(AND($BD17=0,$BD18=0),Calcul!G96,"")</f>
      </c>
      <c r="I18" s="13"/>
      <c r="J18" s="13">
        <f>IF(AND($BD17=0,$BD18=0),Calcul!I96,"")</f>
      </c>
      <c r="K18" s="13"/>
      <c r="L18" s="13">
        <f>IF(AND($BD17=0,$BD18=0),Calcul!K96,"")</f>
      </c>
      <c r="M18" s="13"/>
      <c r="N18" s="13">
        <f>IF(AND($BD17=0,$BD18=0),Calcul!M96,"")</f>
      </c>
      <c r="O18" s="13"/>
      <c r="P18" s="13">
        <f>IF(AND($BD17=0,$BD18=0),Calcul!O96,"")</f>
      </c>
      <c r="Q18" s="13"/>
      <c r="R18" s="13">
        <f>IF(AND($BD17=0,$BD18=0),Calcul!Q96,"")</f>
      </c>
      <c r="S18" s="13"/>
      <c r="T18" s="14">
        <f>IF(AND($BD17=0,$BD18=0),Calcul!S96,"")</f>
      </c>
      <c r="U18" s="14"/>
      <c r="V18" s="14"/>
      <c r="AH18" s="1">
        <f>Calcul!A101</f>
        <v>0</v>
      </c>
      <c r="AI18" s="1"/>
      <c r="AJ18" s="1">
        <f>Calcul!C101</f>
        <v>0</v>
      </c>
      <c r="AK18" s="1"/>
      <c r="AL18" s="1">
        <f>Calcul!E101</f>
        <v>0</v>
      </c>
      <c r="AM18" s="1"/>
      <c r="AN18" s="1">
        <f>Calcul!G101</f>
        <v>0</v>
      </c>
      <c r="AO18" s="1"/>
      <c r="AP18" s="1">
        <f>Calcul!I101</f>
        <v>0</v>
      </c>
      <c r="AQ18" s="1"/>
      <c r="AR18" s="1">
        <f>Calcul!K101</f>
        <v>0</v>
      </c>
      <c r="AS18" s="1"/>
      <c r="AT18" s="1">
        <f>Calcul!M101</f>
        <v>0</v>
      </c>
      <c r="AU18" s="1"/>
      <c r="AV18" s="1">
        <f>Calcul!O101</f>
        <v>0</v>
      </c>
      <c r="AW18" s="1"/>
      <c r="AX18" s="1">
        <f>Calcul!Q101</f>
        <v>0</v>
      </c>
      <c r="AY18" s="1"/>
      <c r="AZ18" s="1">
        <f>Calcul!S101</f>
        <v>0</v>
      </c>
      <c r="BA18" s="1"/>
      <c r="BB18" s="1"/>
      <c r="BD18" s="1">
        <f>Calcul!W101</f>
        <v>0</v>
      </c>
    </row>
    <row r="19" spans="1:54" ht="21" customHeight="1">
      <c r="A19" s="2"/>
      <c r="B19" s="5">
        <v>1</v>
      </c>
      <c r="C19" s="5"/>
      <c r="D19" s="6">
        <v>2</v>
      </c>
      <c r="E19" s="6"/>
      <c r="F19" s="6">
        <v>3</v>
      </c>
      <c r="G19" s="6"/>
      <c r="H19" s="6">
        <v>4</v>
      </c>
      <c r="I19" s="6"/>
      <c r="J19" s="6">
        <v>5</v>
      </c>
      <c r="K19" s="6"/>
      <c r="L19" s="6">
        <v>6</v>
      </c>
      <c r="M19" s="6"/>
      <c r="N19" s="6">
        <v>7</v>
      </c>
      <c r="O19" s="6"/>
      <c r="P19" s="6">
        <v>8</v>
      </c>
      <c r="Q19" s="6"/>
      <c r="R19" s="6">
        <v>9</v>
      </c>
      <c r="S19" s="6"/>
      <c r="T19" s="7">
        <v>10</v>
      </c>
      <c r="U19" s="7"/>
      <c r="V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6" ht="21" customHeight="1">
      <c r="A20" s="2">
        <v>6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AH20" s="1" t="b">
        <f>Calcul!A108</f>
        <v>0</v>
      </c>
      <c r="AI20" s="1"/>
      <c r="AJ20" s="1" t="b">
        <f>Calcul!C108</f>
        <v>0</v>
      </c>
      <c r="AK20" s="1"/>
      <c r="AL20" s="1" t="b">
        <f>Calcul!E108</f>
        <v>0</v>
      </c>
      <c r="AM20" s="1"/>
      <c r="AN20" s="1" t="b">
        <f>Calcul!G108</f>
        <v>0</v>
      </c>
      <c r="AO20" s="1"/>
      <c r="AP20" s="1" t="b">
        <f>Calcul!I108</f>
        <v>0</v>
      </c>
      <c r="AQ20" s="1"/>
      <c r="AR20" s="1" t="b">
        <f>Calcul!K108</f>
        <v>0</v>
      </c>
      <c r="AS20" s="1"/>
      <c r="AT20" s="1" t="b">
        <f>Calcul!M108</f>
        <v>0</v>
      </c>
      <c r="AU20" s="1"/>
      <c r="AV20" s="1" t="b">
        <f>Calcul!O108</f>
        <v>0</v>
      </c>
      <c r="AW20" s="1"/>
      <c r="AX20" s="1" t="b">
        <f>Calcul!Q108</f>
        <v>0</v>
      </c>
      <c r="AY20" s="1"/>
      <c r="AZ20" s="1" t="b">
        <f>Calcul!S108</f>
        <v>0</v>
      </c>
      <c r="BA20" s="1" t="b">
        <f>Calcul!T108</f>
        <v>0</v>
      </c>
      <c r="BB20" s="1" t="b">
        <f>Calcul!U108</f>
        <v>0</v>
      </c>
      <c r="BD20" s="1">
        <f>Calcul!W115</f>
        <v>20</v>
      </c>
    </row>
    <row r="21" spans="1:56" ht="21" customHeight="1">
      <c r="A21" s="2"/>
      <c r="B21" s="12">
        <f>IF(AND($BD20=0,$BD21=0),Calcul!A114,"")</f>
      </c>
      <c r="C21" s="12"/>
      <c r="D21" s="13">
        <f>IF(AND($BD20=0,$BD21=0),Calcul!C114,"")</f>
      </c>
      <c r="E21" s="13"/>
      <c r="F21" s="13">
        <f>IF(AND($BD20=0,$BD21=0),Calcul!E114,"")</f>
      </c>
      <c r="G21" s="13"/>
      <c r="H21" s="13">
        <f>IF(AND($BD20=0,$BD21=0),Calcul!G114,"")</f>
      </c>
      <c r="I21" s="13"/>
      <c r="J21" s="13">
        <f>IF(AND($BD20=0,$BD21=0),Calcul!I114,"")</f>
      </c>
      <c r="K21" s="13"/>
      <c r="L21" s="13">
        <f>IF(AND($BD20=0,$BD21=0),Calcul!K114,"")</f>
      </c>
      <c r="M21" s="13"/>
      <c r="N21" s="13">
        <f>IF(AND($BD20=0,$BD21=0),Calcul!M114,"")</f>
      </c>
      <c r="O21" s="13"/>
      <c r="P21" s="13">
        <f>IF(AND($BD20=0,$BD21=0),Calcul!O114,"")</f>
      </c>
      <c r="Q21" s="13"/>
      <c r="R21" s="13">
        <f>IF(AND($BD20=0,$BD21=0),Calcul!Q114,"")</f>
      </c>
      <c r="S21" s="13"/>
      <c r="T21" s="14">
        <f>IF(AND($BD20=0,$BD21=0),Calcul!S114,"")</f>
      </c>
      <c r="U21" s="14"/>
      <c r="V21" s="14"/>
      <c r="AH21" s="1">
        <f>Calcul!A119</f>
        <v>0</v>
      </c>
      <c r="AI21" s="1"/>
      <c r="AJ21" s="1">
        <f>Calcul!C119</f>
        <v>0</v>
      </c>
      <c r="AK21" s="1"/>
      <c r="AL21" s="1">
        <f>Calcul!E119</f>
        <v>0</v>
      </c>
      <c r="AM21" s="1"/>
      <c r="AN21" s="1">
        <f>Calcul!G119</f>
        <v>0</v>
      </c>
      <c r="AO21" s="1"/>
      <c r="AP21" s="1">
        <f>Calcul!I119</f>
        <v>0</v>
      </c>
      <c r="AQ21" s="1"/>
      <c r="AR21" s="1">
        <f>Calcul!K119</f>
        <v>0</v>
      </c>
      <c r="AS21" s="1"/>
      <c r="AT21" s="1">
        <f>Calcul!M119</f>
        <v>0</v>
      </c>
      <c r="AU21" s="1"/>
      <c r="AV21" s="1">
        <f>Calcul!O119</f>
        <v>0</v>
      </c>
      <c r="AW21" s="1"/>
      <c r="AX21" s="1">
        <f>Calcul!Q119</f>
        <v>0</v>
      </c>
      <c r="AY21" s="1"/>
      <c r="AZ21" s="1">
        <f>Calcul!S119</f>
        <v>0</v>
      </c>
      <c r="BA21" s="1"/>
      <c r="BB21" s="1"/>
      <c r="BD21" s="1">
        <f>Calcul!W119</f>
        <v>0</v>
      </c>
    </row>
    <row r="22" spans="1:54" ht="21" customHeight="1">
      <c r="A22" s="2"/>
      <c r="B22" s="5">
        <v>1</v>
      </c>
      <c r="C22" s="5"/>
      <c r="D22" s="6">
        <v>2</v>
      </c>
      <c r="E22" s="6"/>
      <c r="F22" s="6">
        <v>3</v>
      </c>
      <c r="G22" s="6"/>
      <c r="H22" s="6">
        <v>4</v>
      </c>
      <c r="I22" s="6"/>
      <c r="J22" s="6">
        <v>5</v>
      </c>
      <c r="K22" s="6"/>
      <c r="L22" s="6">
        <v>6</v>
      </c>
      <c r="M22" s="6"/>
      <c r="N22" s="6">
        <v>7</v>
      </c>
      <c r="O22" s="6"/>
      <c r="P22" s="6">
        <v>8</v>
      </c>
      <c r="Q22" s="6"/>
      <c r="R22" s="6">
        <v>9</v>
      </c>
      <c r="S22" s="6"/>
      <c r="T22" s="7">
        <v>10</v>
      </c>
      <c r="U22" s="7"/>
      <c r="V22" s="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6" ht="21" customHeight="1">
      <c r="A23" s="2">
        <v>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AH23" s="1" t="b">
        <f>Calcul!A126</f>
        <v>0</v>
      </c>
      <c r="AI23" s="1"/>
      <c r="AJ23" s="1" t="b">
        <f>Calcul!C126</f>
        <v>0</v>
      </c>
      <c r="AK23" s="1"/>
      <c r="AL23" s="1" t="b">
        <f>Calcul!E126</f>
        <v>0</v>
      </c>
      <c r="AM23" s="1"/>
      <c r="AN23" s="1" t="b">
        <f>Calcul!G126</f>
        <v>0</v>
      </c>
      <c r="AO23" s="1"/>
      <c r="AP23" s="1" t="b">
        <f>Calcul!I126</f>
        <v>0</v>
      </c>
      <c r="AQ23" s="1"/>
      <c r="AR23" s="1" t="b">
        <f>Calcul!K126</f>
        <v>0</v>
      </c>
      <c r="AS23" s="1"/>
      <c r="AT23" s="1" t="b">
        <f>Calcul!M126</f>
        <v>0</v>
      </c>
      <c r="AU23" s="1"/>
      <c r="AV23" s="1" t="b">
        <f>Calcul!O126</f>
        <v>0</v>
      </c>
      <c r="AW23" s="1"/>
      <c r="AX23" s="1" t="b">
        <f>Calcul!Q126</f>
        <v>0</v>
      </c>
      <c r="AY23" s="1"/>
      <c r="AZ23" s="1" t="b">
        <f>Calcul!S126</f>
        <v>0</v>
      </c>
      <c r="BA23" s="1" t="b">
        <f>Calcul!T126</f>
        <v>0</v>
      </c>
      <c r="BB23" s="1" t="b">
        <f>Calcul!U126</f>
        <v>0</v>
      </c>
      <c r="BD23" s="1">
        <f>Calcul!W133</f>
        <v>20</v>
      </c>
    </row>
    <row r="24" spans="1:56" ht="21" customHeight="1">
      <c r="A24" s="2"/>
      <c r="B24" s="12">
        <f>IF(AND($BD23=0,$BD24=0),Calcul!A132,"")</f>
      </c>
      <c r="C24" s="12"/>
      <c r="D24" s="13">
        <f>IF(AND($BD23=0,$BD24=0),Calcul!C132,"")</f>
      </c>
      <c r="E24" s="13"/>
      <c r="F24" s="13">
        <f>IF(AND($BD23=0,$BD24=0),Calcul!E132,"")</f>
      </c>
      <c r="G24" s="13"/>
      <c r="H24" s="13">
        <f>IF(AND($BD23=0,$BD24=0),Calcul!G132,"")</f>
      </c>
      <c r="I24" s="13"/>
      <c r="J24" s="13">
        <f>IF(AND($BD23=0,$BD24=0),Calcul!I132,"")</f>
      </c>
      <c r="K24" s="13"/>
      <c r="L24" s="13">
        <f>IF(AND($BD23=0,$BD24=0),Calcul!K132,"")</f>
      </c>
      <c r="M24" s="13"/>
      <c r="N24" s="13">
        <f>IF(AND($BD23=0,$BD24=0),Calcul!M132,"")</f>
      </c>
      <c r="O24" s="13"/>
      <c r="P24" s="13">
        <f>IF(AND($BD23=0,$BD24=0),Calcul!O132,"")</f>
      </c>
      <c r="Q24" s="13"/>
      <c r="R24" s="13">
        <f>IF(AND($BD23=0,$BD24=0),Calcul!Q132,"")</f>
      </c>
      <c r="S24" s="13"/>
      <c r="T24" s="14">
        <f>IF(AND($BD23=0,$BD24=0),Calcul!S132,"")</f>
      </c>
      <c r="U24" s="14"/>
      <c r="V24" s="14"/>
      <c r="AH24" s="1">
        <f>Calcul!A137</f>
        <v>0</v>
      </c>
      <c r="AI24" s="1"/>
      <c r="AJ24" s="1">
        <f>Calcul!C137</f>
        <v>0</v>
      </c>
      <c r="AK24" s="1"/>
      <c r="AL24" s="1">
        <f>Calcul!E137</f>
        <v>0</v>
      </c>
      <c r="AM24" s="1"/>
      <c r="AN24" s="1">
        <f>Calcul!G137</f>
        <v>0</v>
      </c>
      <c r="AO24" s="1"/>
      <c r="AP24" s="1">
        <f>Calcul!I137</f>
        <v>0</v>
      </c>
      <c r="AQ24" s="1"/>
      <c r="AR24" s="1">
        <f>Calcul!K137</f>
        <v>0</v>
      </c>
      <c r="AS24" s="1"/>
      <c r="AT24" s="1">
        <f>Calcul!M137</f>
        <v>0</v>
      </c>
      <c r="AU24" s="1"/>
      <c r="AV24" s="1">
        <f>Calcul!O137</f>
        <v>0</v>
      </c>
      <c r="AW24" s="1"/>
      <c r="AX24" s="1">
        <f>Calcul!Q137</f>
        <v>0</v>
      </c>
      <c r="AY24" s="1"/>
      <c r="AZ24" s="1">
        <f>Calcul!S137</f>
        <v>0</v>
      </c>
      <c r="BA24" s="1"/>
      <c r="BB24" s="1"/>
      <c r="BD24" s="1">
        <f>Calcul!W137</f>
        <v>0</v>
      </c>
    </row>
    <row r="25" spans="1:54" ht="21" customHeight="1">
      <c r="A25" s="2"/>
      <c r="B25" s="5">
        <v>1</v>
      </c>
      <c r="C25" s="5"/>
      <c r="D25" s="6">
        <v>2</v>
      </c>
      <c r="E25" s="6"/>
      <c r="F25" s="6">
        <v>3</v>
      </c>
      <c r="G25" s="6"/>
      <c r="H25" s="6">
        <v>4</v>
      </c>
      <c r="I25" s="6"/>
      <c r="J25" s="6">
        <v>5</v>
      </c>
      <c r="K25" s="6"/>
      <c r="L25" s="6">
        <v>6</v>
      </c>
      <c r="M25" s="6"/>
      <c r="N25" s="6">
        <v>7</v>
      </c>
      <c r="O25" s="6"/>
      <c r="P25" s="6">
        <v>8</v>
      </c>
      <c r="Q25" s="6"/>
      <c r="R25" s="6">
        <v>9</v>
      </c>
      <c r="S25" s="6"/>
      <c r="T25" s="7">
        <v>10</v>
      </c>
      <c r="U25" s="7"/>
      <c r="V25" s="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6" ht="21" customHeight="1">
      <c r="A26" s="2">
        <v>8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AH26" s="1" t="b">
        <f>Calcul!A144</f>
        <v>0</v>
      </c>
      <c r="AI26" s="1"/>
      <c r="AJ26" s="1" t="b">
        <f>Calcul!C144</f>
        <v>0</v>
      </c>
      <c r="AK26" s="1"/>
      <c r="AL26" s="1" t="b">
        <f>Calcul!E144</f>
        <v>0</v>
      </c>
      <c r="AM26" s="1"/>
      <c r="AN26" s="1" t="b">
        <f>Calcul!G144</f>
        <v>0</v>
      </c>
      <c r="AO26" s="1"/>
      <c r="AP26" s="1" t="b">
        <f>Calcul!I144</f>
        <v>0</v>
      </c>
      <c r="AQ26" s="1"/>
      <c r="AR26" s="1" t="b">
        <f>Calcul!K144</f>
        <v>0</v>
      </c>
      <c r="AS26" s="1"/>
      <c r="AT26" s="1" t="b">
        <f>Calcul!M144</f>
        <v>0</v>
      </c>
      <c r="AU26" s="1"/>
      <c r="AV26" s="1" t="b">
        <f>Calcul!O144</f>
        <v>0</v>
      </c>
      <c r="AW26" s="1"/>
      <c r="AX26" s="1" t="b">
        <f>Calcul!Q144</f>
        <v>0</v>
      </c>
      <c r="AY26" s="1"/>
      <c r="AZ26" s="1" t="b">
        <f>Calcul!S144</f>
        <v>0</v>
      </c>
      <c r="BA26" s="1" t="b">
        <f>Calcul!T144</f>
        <v>0</v>
      </c>
      <c r="BB26" s="1" t="b">
        <f>Calcul!U144</f>
        <v>0</v>
      </c>
      <c r="BD26" s="1">
        <f>Calcul!W151</f>
        <v>20</v>
      </c>
    </row>
    <row r="27" spans="1:56" ht="21" customHeight="1">
      <c r="A27" s="2"/>
      <c r="B27" s="12">
        <f>IF(AND($BD26=0,$BD27=0),Calcul!A150,"")</f>
      </c>
      <c r="C27" s="12"/>
      <c r="D27" s="13">
        <f>IF(AND($BD26=0,$BD27=0),Calcul!C150,"")</f>
      </c>
      <c r="E27" s="13"/>
      <c r="F27" s="13">
        <f>IF(AND($BD26=0,$BD27=0),Calcul!E150,"")</f>
      </c>
      <c r="G27" s="13"/>
      <c r="H27" s="13">
        <f>IF(AND($BD26=0,$BD27=0),Calcul!G150,"")</f>
      </c>
      <c r="I27" s="13"/>
      <c r="J27" s="13">
        <f>IF(AND($BD26=0,$BD27=0),Calcul!I150,"")</f>
      </c>
      <c r="K27" s="13"/>
      <c r="L27" s="13">
        <f>IF(AND($BD26=0,$BD27=0),Calcul!K150,"")</f>
      </c>
      <c r="M27" s="13"/>
      <c r="N27" s="13">
        <f>IF(AND($BD26=0,$BD27=0),Calcul!M150,"")</f>
      </c>
      <c r="O27" s="13"/>
      <c r="P27" s="13">
        <f>IF(AND($BD26=0,$BD27=0),Calcul!O150,"")</f>
      </c>
      <c r="Q27" s="13"/>
      <c r="R27" s="13">
        <f>IF(AND($BD26=0,$BD27=0),Calcul!Q150,"")</f>
      </c>
      <c r="S27" s="13"/>
      <c r="T27" s="14">
        <f>IF(AND($BD26=0,$BD27=0),Calcul!S150,"")</f>
      </c>
      <c r="U27" s="14"/>
      <c r="V27" s="14"/>
      <c r="AH27" s="1">
        <f>Calcul!A155</f>
        <v>0</v>
      </c>
      <c r="AI27" s="1"/>
      <c r="AJ27" s="1">
        <f>Calcul!C155</f>
        <v>0</v>
      </c>
      <c r="AK27" s="1"/>
      <c r="AL27" s="1">
        <f>Calcul!E155</f>
        <v>0</v>
      </c>
      <c r="AM27" s="1"/>
      <c r="AN27" s="1">
        <f>Calcul!G155</f>
        <v>0</v>
      </c>
      <c r="AO27" s="1"/>
      <c r="AP27" s="1">
        <f>Calcul!I155</f>
        <v>0</v>
      </c>
      <c r="AQ27" s="1"/>
      <c r="AR27" s="1">
        <f>Calcul!K155</f>
        <v>0</v>
      </c>
      <c r="AS27" s="1"/>
      <c r="AT27" s="1">
        <f>Calcul!M155</f>
        <v>0</v>
      </c>
      <c r="AU27" s="1"/>
      <c r="AV27" s="1">
        <f>Calcul!O155</f>
        <v>0</v>
      </c>
      <c r="AW27" s="1"/>
      <c r="AX27" s="1">
        <f>Calcul!Q155</f>
        <v>0</v>
      </c>
      <c r="AY27" s="1"/>
      <c r="AZ27" s="1">
        <f>Calcul!S155</f>
        <v>0</v>
      </c>
      <c r="BA27" s="1"/>
      <c r="BB27" s="1"/>
      <c r="BD27" s="1">
        <f>Calcul!W155</f>
        <v>0</v>
      </c>
    </row>
    <row r="28" spans="1:54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21" customHeight="1">
      <c r="B29" s="15" t="s">
        <v>2</v>
      </c>
      <c r="C29" s="15"/>
      <c r="D29" s="15" t="s">
        <v>3</v>
      </c>
      <c r="E29" s="15"/>
      <c r="F29" s="16" t="s">
        <v>4</v>
      </c>
      <c r="G29" s="16"/>
      <c r="H29" s="15" t="s">
        <v>5</v>
      </c>
      <c r="I29" s="15"/>
      <c r="J29" s="16" t="s">
        <v>6</v>
      </c>
      <c r="K29" s="16"/>
      <c r="L29" s="16" t="s">
        <v>6</v>
      </c>
      <c r="M29" s="16"/>
      <c r="N29" s="16" t="s">
        <v>7</v>
      </c>
      <c r="O29" s="16"/>
      <c r="P29" s="16" t="s">
        <v>7</v>
      </c>
      <c r="Q29" s="16"/>
      <c r="R29" s="15" t="s">
        <v>8</v>
      </c>
      <c r="S29" s="15"/>
      <c r="T29" s="16" t="s">
        <v>9</v>
      </c>
      <c r="U29" s="16"/>
      <c r="V29" s="16" t="s">
        <v>10</v>
      </c>
      <c r="W29" s="16"/>
      <c r="X29" s="16" t="s">
        <v>11</v>
      </c>
      <c r="Y29" s="16"/>
      <c r="Z29" s="16" t="s">
        <v>12</v>
      </c>
      <c r="AA29" s="16"/>
      <c r="AB29" s="17" t="s">
        <v>13</v>
      </c>
      <c r="AC29" s="17"/>
      <c r="AD29" s="16" t="s">
        <v>14</v>
      </c>
      <c r="AE29" s="16"/>
      <c r="AF29" s="16" t="s">
        <v>10</v>
      </c>
      <c r="AG29" s="1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21" customHeight="1">
      <c r="B30" s="15"/>
      <c r="C30" s="15"/>
      <c r="D30" s="15"/>
      <c r="E30" s="15"/>
      <c r="F30" s="18" t="s">
        <v>15</v>
      </c>
      <c r="G30" s="18"/>
      <c r="H30" s="15"/>
      <c r="I30" s="15"/>
      <c r="J30" s="18" t="s">
        <v>16</v>
      </c>
      <c r="K30" s="18"/>
      <c r="L30" s="18" t="s">
        <v>17</v>
      </c>
      <c r="M30" s="18"/>
      <c r="N30" s="18" t="s">
        <v>16</v>
      </c>
      <c r="O30" s="18"/>
      <c r="P30" s="18" t="s">
        <v>17</v>
      </c>
      <c r="Q30" s="18"/>
      <c r="R30" s="15"/>
      <c r="S30" s="15"/>
      <c r="T30" s="18" t="s">
        <v>18</v>
      </c>
      <c r="U30" s="18"/>
      <c r="V30" s="18" t="s">
        <v>5</v>
      </c>
      <c r="W30" s="18"/>
      <c r="X30" s="18" t="s">
        <v>19</v>
      </c>
      <c r="Y30" s="18"/>
      <c r="Z30" s="18" t="s">
        <v>20</v>
      </c>
      <c r="AA30" s="18"/>
      <c r="AB30" s="18" t="s">
        <v>21</v>
      </c>
      <c r="AC30" s="18"/>
      <c r="AD30" s="18" t="s">
        <v>15</v>
      </c>
      <c r="AE30" s="18"/>
      <c r="AF30" s="18" t="s">
        <v>8</v>
      </c>
      <c r="AG30" s="1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1" customHeight="1">
      <c r="A31" s="19">
        <v>1</v>
      </c>
      <c r="B31" s="20">
        <f>IF(AND($BD5=0,$BD6=0),Calcul!S24,"")</f>
        <v>193</v>
      </c>
      <c r="C31" s="20"/>
      <c r="D31" s="21">
        <f>IF(B31&lt;&gt;"",B31,"")</f>
        <v>193</v>
      </c>
      <c r="E31" s="21"/>
      <c r="F31" s="20">
        <f>IF(AND($BD5=0,$BD6=0),Calcul!B32,"")</f>
        <v>11</v>
      </c>
      <c r="G31" s="20"/>
      <c r="H31" s="20">
        <f>IF(AND($BD5=0,$BD6=0),Calcul!D32,"")</f>
        <v>6</v>
      </c>
      <c r="I31" s="20"/>
      <c r="J31" s="20">
        <f>IF(AND($BD5=0,$BD6=0),Calcul!F32,"")</f>
        <v>5</v>
      </c>
      <c r="K31" s="20"/>
      <c r="L31" s="20">
        <f>IF(AND($BD5=0,$BD6=0),Calcul!H32,"")</f>
        <v>3</v>
      </c>
      <c r="M31" s="20"/>
      <c r="N31" s="20">
        <f>IF(AND($BD5=0,$BD6=0),Calcul!J32,"")</f>
        <v>2</v>
      </c>
      <c r="O31" s="20"/>
      <c r="P31" s="20">
        <f>IF(AND($BD5=0,$BD6=0),Calcul!L32,"")</f>
        <v>0</v>
      </c>
      <c r="Q31" s="20"/>
      <c r="R31" s="20">
        <f>IF(AND($BD5=0,$BD6=0),Calcul!N32,"")</f>
        <v>0</v>
      </c>
      <c r="S31" s="20"/>
      <c r="T31" s="20">
        <f>IF(AND($BD5=0,$BD6=0),Calcul!P32,"")</f>
        <v>0</v>
      </c>
      <c r="U31" s="20"/>
      <c r="V31" s="22">
        <f>IF(AND($BD5=0,$BD6=0),(H31)/F31,"")</f>
        <v>0.5454545454545454</v>
      </c>
      <c r="W31" s="22"/>
      <c r="X31" s="22">
        <f>IF(AND($BD5=0,$BD6=0,J31&lt;&gt;0),(L31)/J31,"")</f>
        <v>0.6</v>
      </c>
      <c r="Y31" s="22"/>
      <c r="Z31" s="22">
        <f>IF(AND($BD5=0,$BD6=0,N31&lt;&gt;0),(P31)/N31,"")</f>
        <v>0</v>
      </c>
      <c r="AA31" s="22"/>
      <c r="AB31" s="22">
        <f>IF(AND($BD5=0,$BD6=0),((F31-T31))/F31,"")</f>
        <v>1</v>
      </c>
      <c r="AC31" s="22"/>
      <c r="AD31" s="22">
        <f>IF(AND($BD5=0,$BD6=0),(F31)/12,"")</f>
        <v>0.9166666666666666</v>
      </c>
      <c r="AE31" s="22"/>
      <c r="AF31" s="22">
        <f>IF(AND($BD5=0,$BD6=0),(R31)/F31,"")</f>
        <v>0</v>
      </c>
      <c r="AG31" s="2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1" customHeight="1">
      <c r="A32" s="19">
        <v>2</v>
      </c>
      <c r="B32" s="20">
        <f>IF(AND($BD8=0,$BD9=0),Calcul!S42,"")</f>
        <v>198</v>
      </c>
      <c r="C32" s="20"/>
      <c r="D32" s="21">
        <f>IF(B32&lt;&gt;"",SUM(B$31:B32)/COUNT(B$31:B32),"")</f>
        <v>195.5</v>
      </c>
      <c r="E32" s="21"/>
      <c r="F32" s="20">
        <f>IF(AND($BD8=0,$BD9=0),Calcul!B50,"")</f>
        <v>11</v>
      </c>
      <c r="G32" s="20"/>
      <c r="H32" s="20">
        <f>IF(AND($BD8=0,$BD9=0),Calcul!D50,"")</f>
        <v>5</v>
      </c>
      <c r="I32" s="20"/>
      <c r="J32" s="20">
        <f>IF(AND($BD8=0,$BD9=0),Calcul!F50,"")</f>
        <v>6</v>
      </c>
      <c r="K32" s="20"/>
      <c r="L32" s="20">
        <f>IF(AND($BD8=0,$BD9=0),Calcul!H50,"")</f>
        <v>6</v>
      </c>
      <c r="M32" s="20"/>
      <c r="N32" s="20">
        <f>IF(AND($BD8=0,$BD9=0),Calcul!J50,"")</f>
        <v>2</v>
      </c>
      <c r="O32" s="20"/>
      <c r="P32" s="20">
        <f>IF(AND($BD8=0,$BD9=0),Calcul!L50,"")</f>
        <v>2</v>
      </c>
      <c r="Q32" s="20"/>
      <c r="R32" s="20">
        <f>IF(AND($BD8=0,$BD9=0),Calcul!N50,"")</f>
        <v>0</v>
      </c>
      <c r="S32" s="20"/>
      <c r="T32" s="20">
        <f>IF(AND($BD8=0,$BD9=0),Calcul!P50,"")</f>
        <v>2</v>
      </c>
      <c r="U32" s="20"/>
      <c r="V32" s="22">
        <f>IF(AND($BD8=0,$BD9=0),(H32)/F32,"")</f>
        <v>0.45454545454545453</v>
      </c>
      <c r="W32" s="22"/>
      <c r="X32" s="22">
        <f>IF(AND($BD8=0,$BD9=0,J32&lt;&gt;0),(L32)/J32,"")</f>
        <v>1</v>
      </c>
      <c r="Y32" s="22"/>
      <c r="Z32" s="22">
        <f>IF(AND($BD8=0,$BD9=0,N32&lt;&gt;0),(P32)/N32,"")</f>
        <v>1</v>
      </c>
      <c r="AA32" s="22"/>
      <c r="AB32" s="22">
        <f>IF(AND($BD8=0,$BD9=0),((F32-T32))/F32,"")</f>
        <v>0.8181818181818182</v>
      </c>
      <c r="AC32" s="22"/>
      <c r="AD32" s="22">
        <f>IF(AND($BD8=0,$BD9=0),(F32)/12,"")</f>
        <v>0.9166666666666666</v>
      </c>
      <c r="AE32" s="22"/>
      <c r="AF32" s="22">
        <f>IF(AND($BD8=0,$BD9=0),(R32)/F32,"")</f>
        <v>0</v>
      </c>
      <c r="AG32" s="2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1" customHeight="1">
      <c r="A33" s="19">
        <v>3</v>
      </c>
      <c r="B33" s="20">
        <f>IF(AND($BD11=0,$BD12=0),Calcul!S60,"")</f>
        <v>153</v>
      </c>
      <c r="C33" s="20"/>
      <c r="D33" s="21">
        <f>IF(B33&lt;&gt;"",SUM(B$31:B33)/COUNT(B$31:B33),"")</f>
        <v>181.33333333333334</v>
      </c>
      <c r="E33" s="21"/>
      <c r="F33" s="20">
        <f>IF(AND($BD11=0,$BD12=0),Calcul!B68,"")</f>
        <v>12</v>
      </c>
      <c r="G33" s="20"/>
      <c r="H33" s="20">
        <f>IF(AND($BD11=0,$BD12=0),Calcul!D68,"")</f>
        <v>2</v>
      </c>
      <c r="I33" s="20"/>
      <c r="J33" s="20">
        <f>IF(AND($BD11=0,$BD12=0),Calcul!F68,"")</f>
        <v>9</v>
      </c>
      <c r="K33" s="20"/>
      <c r="L33" s="20">
        <f>IF(AND($BD11=0,$BD12=0),Calcul!H68,"")</f>
        <v>5</v>
      </c>
      <c r="M33" s="20"/>
      <c r="N33" s="20">
        <f>IF(AND($BD11=0,$BD12=0),Calcul!J68,"")</f>
        <v>5</v>
      </c>
      <c r="O33" s="20"/>
      <c r="P33" s="20">
        <f>IF(AND($BD11=0,$BD12=0),Calcul!L68,"")</f>
        <v>4</v>
      </c>
      <c r="Q33" s="20"/>
      <c r="R33" s="20">
        <f>IF(AND($BD11=0,$BD12=0),Calcul!N68,"")</f>
        <v>0</v>
      </c>
      <c r="S33" s="20"/>
      <c r="T33" s="20">
        <f>IF(AND($BD11=0,$BD12=0),Calcul!P68,"")</f>
        <v>4</v>
      </c>
      <c r="U33" s="20"/>
      <c r="V33" s="22">
        <f>IF(AND($BD11=0,$BD12=0),(H33)/F33,"")</f>
        <v>0.16666666666666666</v>
      </c>
      <c r="W33" s="22"/>
      <c r="X33" s="22">
        <f>IF(AND($BD11=0,$BD12=0,J33&lt;&gt;0),(L33)/J33,"")</f>
        <v>0.5555555555555556</v>
      </c>
      <c r="Y33" s="22"/>
      <c r="Z33" s="22">
        <f>IF(AND($BD11=0,$BD12=0,N33&lt;&gt;0),(P33)/N33,"")</f>
        <v>0.8</v>
      </c>
      <c r="AA33" s="22"/>
      <c r="AB33" s="22">
        <f>IF(AND($BD11=0,$BD12=0),((F33-T33))/F33,"")</f>
        <v>0.6666666666666666</v>
      </c>
      <c r="AC33" s="22"/>
      <c r="AD33" s="22">
        <f>IF(AND($BD11=0,$BD12=0),(F33)/12,"")</f>
        <v>1</v>
      </c>
      <c r="AE33" s="22"/>
      <c r="AF33" s="22">
        <f>IF(AND($BD11=0,$BD12=0),(R33)/F33,"")</f>
        <v>0</v>
      </c>
      <c r="AG33" s="2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1" customHeight="1">
      <c r="A34" s="19">
        <v>4</v>
      </c>
      <c r="B34" s="20">
        <f>IF(AND($BD14=0,$BD15=0),Calcul!S78,"")</f>
        <v>166</v>
      </c>
      <c r="C34" s="20"/>
      <c r="D34" s="21">
        <f>IF(B34&lt;&gt;"",SUM(B$31:B34)/COUNT(B$31:B34),"")</f>
        <v>177.5</v>
      </c>
      <c r="E34" s="21"/>
      <c r="F34" s="20">
        <f>IF(AND($BD14=0,$BD15=0),Calcul!B86,"")</f>
        <v>11</v>
      </c>
      <c r="G34" s="20"/>
      <c r="H34" s="20">
        <f>IF(AND($BD14=0,$BD15=0),Calcul!D86,"")</f>
        <v>2</v>
      </c>
      <c r="I34" s="20"/>
      <c r="J34" s="20">
        <f>IF(AND($BD14=0,$BD15=0),Calcul!F86,"")</f>
        <v>9</v>
      </c>
      <c r="K34" s="20"/>
      <c r="L34" s="20">
        <f>IF(AND($BD14=0,$BD15=0),Calcul!H86,"")</f>
        <v>6</v>
      </c>
      <c r="M34" s="20"/>
      <c r="N34" s="20">
        <f>IF(AND($BD14=0,$BD15=0),Calcul!J86,"")</f>
        <v>6</v>
      </c>
      <c r="O34" s="20"/>
      <c r="P34" s="20">
        <f>IF(AND($BD14=0,$BD15=0),Calcul!L86,"")</f>
        <v>4</v>
      </c>
      <c r="Q34" s="20"/>
      <c r="R34" s="20">
        <f>IF(AND($BD14=0,$BD15=0),Calcul!N86,"")</f>
        <v>0</v>
      </c>
      <c r="S34" s="20"/>
      <c r="T34" s="20">
        <f>IF(AND($BD14=0,$BD15=0),Calcul!P86,"")</f>
        <v>3</v>
      </c>
      <c r="U34" s="20"/>
      <c r="V34" s="22">
        <f>IF(AND($BD14=0,$BD15=0),(H34)/F34,"")</f>
        <v>0.18181818181818182</v>
      </c>
      <c r="W34" s="22"/>
      <c r="X34" s="22">
        <f>IF(AND($BD14=0,$BD15=0,J34&lt;&gt;0),(L34)/J34,"")</f>
        <v>0.6666666666666666</v>
      </c>
      <c r="Y34" s="22"/>
      <c r="Z34" s="22">
        <f>IF(AND($BD14=0,$BD15=0,N34&lt;&gt;0),(P34)/N34,"")</f>
        <v>0.6666666666666666</v>
      </c>
      <c r="AA34" s="22"/>
      <c r="AB34" s="22">
        <f>IF(AND($BD14=0,$BD15=0),((F34-T34))/F34,"")</f>
        <v>0.7272727272727273</v>
      </c>
      <c r="AC34" s="22"/>
      <c r="AD34" s="22">
        <f>IF(AND($BD14=0,$BD15=0),(F34)/12,"")</f>
        <v>0.9166666666666666</v>
      </c>
      <c r="AE34" s="22"/>
      <c r="AF34" s="22">
        <f>IF(AND($BD14=0,$BD15=0),(R34)/F34,"")</f>
        <v>0</v>
      </c>
      <c r="AG34" s="2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1" customHeight="1">
      <c r="A35" s="19">
        <v>5</v>
      </c>
      <c r="B35" s="20">
        <f>IF(AND($BD17=0,$BD18=0),Calcul!S96,"")</f>
      </c>
      <c r="C35" s="20"/>
      <c r="D35" s="21">
        <f>IF(B35&lt;&gt;"",SUM(B$31:B35)/COUNT(B$31:B35),"")</f>
      </c>
      <c r="E35" s="21"/>
      <c r="F35" s="20">
        <f>IF(AND($BD17=0,$BD18=0),Calcul!B104,"")</f>
      </c>
      <c r="G35" s="20"/>
      <c r="H35" s="20">
        <f>IF(AND($BD17=0,$BD18=0),Calcul!D104,"")</f>
      </c>
      <c r="I35" s="20"/>
      <c r="J35" s="20">
        <f>IF(AND($BD17=0,$BD18=0),Calcul!F104,"")</f>
      </c>
      <c r="K35" s="20"/>
      <c r="L35" s="20">
        <f>IF(AND($BD17=0,$BD18=0),Calcul!H104,"")</f>
      </c>
      <c r="M35" s="20"/>
      <c r="N35" s="20">
        <f>IF(AND($BD17=0,$BD18=0),Calcul!J104,"")</f>
      </c>
      <c r="O35" s="20"/>
      <c r="P35" s="20">
        <f>IF(AND($BD17=0,$BD18=0),Calcul!L104,"")</f>
      </c>
      <c r="Q35" s="20"/>
      <c r="R35" s="20">
        <f>IF(AND($BD17=0,$BD18=0),Calcul!N104,"")</f>
      </c>
      <c r="S35" s="20"/>
      <c r="T35" s="20">
        <f>IF(AND($BD17=0,$BD18=0),Calcul!P104,"")</f>
      </c>
      <c r="U35" s="20"/>
      <c r="V35" s="22">
        <f>IF(AND($BD17=0,$BD18=0),(H35)/F35,"")</f>
      </c>
      <c r="W35" s="22"/>
      <c r="X35" s="22">
        <f>IF(AND($BD17=0,$BD18=0,J35&lt;&gt;0),(L35)/J35,"")</f>
      </c>
      <c r="Y35" s="22"/>
      <c r="Z35" s="22">
        <f>IF(AND($BD17=0,$BD18=0,N35&lt;&gt;0),(P35)/N35,"")</f>
      </c>
      <c r="AA35" s="22"/>
      <c r="AB35" s="22">
        <f>IF(AND($BD17=0,$BD18=0),((F35-T35))/F35,"")</f>
      </c>
      <c r="AC35" s="22"/>
      <c r="AD35" s="22">
        <f>IF(AND($BD17=0,$BD18=0),(F35)/12,"")</f>
      </c>
      <c r="AE35" s="22"/>
      <c r="AF35" s="22">
        <f>IF(AND($BD17=0,$BD18=0),(R35)/F35,"")</f>
      </c>
      <c r="AG35" s="2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21" customHeight="1">
      <c r="A36" s="19">
        <v>6</v>
      </c>
      <c r="B36" s="20">
        <f>IF(AND($BD20=0,$BD21=0),Calcul!S114,"")</f>
      </c>
      <c r="C36" s="20"/>
      <c r="D36" s="21">
        <f>IF(B36&lt;&gt;"",SUM(B$31:B36)/COUNT(B$31:B36),"")</f>
      </c>
      <c r="E36" s="21"/>
      <c r="F36" s="20">
        <f>IF(AND($BD20=0,$BD21=0),Calcul!B122,"")</f>
      </c>
      <c r="G36" s="20"/>
      <c r="H36" s="20">
        <f>IF(AND($BD20=0,$BD21=0),Calcul!D122,"")</f>
      </c>
      <c r="I36" s="20"/>
      <c r="J36" s="20">
        <f>IF(AND($BD20=0,$BD21=0),Calcul!F122,"")</f>
      </c>
      <c r="K36" s="20"/>
      <c r="L36" s="20">
        <f>IF(AND($BD20=0,$BD21=0),Calcul!H122,"")</f>
      </c>
      <c r="M36" s="20"/>
      <c r="N36" s="20">
        <f>IF(AND($BD20=0,$BD21=0),Calcul!J122,"")</f>
      </c>
      <c r="O36" s="20"/>
      <c r="P36" s="20">
        <f>IF(AND($BD20=0,$BD21=0),Calcul!L122,"")</f>
      </c>
      <c r="Q36" s="20"/>
      <c r="R36" s="20">
        <f>IF(AND($BD20=0,$BD21=0),Calcul!N122,"")</f>
      </c>
      <c r="S36" s="20"/>
      <c r="T36" s="20">
        <f>IF(AND($BD20=0,$BD21=0),Calcul!P122,"")</f>
      </c>
      <c r="U36" s="20"/>
      <c r="V36" s="22">
        <f>IF(AND($BD20=0,$BD21=0),(H36)/F36,"")</f>
      </c>
      <c r="W36" s="22"/>
      <c r="X36" s="22">
        <f>IF(AND($BD20=0,$BD21=0,J36&lt;&gt;0),(L36)/J36,"")</f>
      </c>
      <c r="Y36" s="22"/>
      <c r="Z36" s="22">
        <f>IF(AND($BD20=0,$BD21=0,N36&lt;&gt;0),(P36)/N36,"")</f>
      </c>
      <c r="AA36" s="22"/>
      <c r="AB36" s="22">
        <f>IF(AND($BD20=0,$BD21=0),((F36-T36))/F36,"")</f>
      </c>
      <c r="AC36" s="22"/>
      <c r="AD36" s="22">
        <f>IF(AND($BD20=0,$BD21=0),(F36)/12,"")</f>
      </c>
      <c r="AE36" s="22"/>
      <c r="AF36" s="22">
        <f>IF(AND($BD20=0,$BD21=0),(R36)/F36,"")</f>
      </c>
      <c r="AG36" s="2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21" customHeight="1">
      <c r="A37" s="19">
        <v>7</v>
      </c>
      <c r="B37" s="20">
        <f>IF(AND($BD23=0,$BD24=0),Calcul!S132,"")</f>
      </c>
      <c r="C37" s="20"/>
      <c r="D37" s="21">
        <f>IF(B37&lt;&gt;"",SUM(B$31:B37)/COUNT(B$31:B37),"")</f>
      </c>
      <c r="E37" s="21"/>
      <c r="F37" s="20">
        <f>IF(AND($BD23=0,$BD24=0),Calcul!B140,"")</f>
      </c>
      <c r="G37" s="20"/>
      <c r="H37" s="20">
        <f>IF(AND($BD23=0,$BD24=0),Calcul!D140,"")</f>
      </c>
      <c r="I37" s="20"/>
      <c r="J37" s="20">
        <f>IF(AND($BD23=0,$BD24=0),Calcul!F140,"")</f>
      </c>
      <c r="K37" s="20"/>
      <c r="L37" s="20">
        <f>IF(AND($BD23=0,$BD24=0),Calcul!H140,"")</f>
      </c>
      <c r="M37" s="20"/>
      <c r="N37" s="20">
        <f>IF(AND($BD23=0,$BD24=0),Calcul!J140,"")</f>
      </c>
      <c r="O37" s="20"/>
      <c r="P37" s="20">
        <f>IF(AND($BD23=0,$BD24=0),Calcul!L140,"")</f>
      </c>
      <c r="Q37" s="20"/>
      <c r="R37" s="20">
        <f>IF(AND($BD23=0,$BD24=0),Calcul!N140,"")</f>
      </c>
      <c r="S37" s="20"/>
      <c r="T37" s="20">
        <f>IF(AND($BD23=0,$BD24=0),Calcul!P140,"")</f>
      </c>
      <c r="U37" s="20"/>
      <c r="V37" s="22">
        <f>IF(AND($BD23=0,$BD24=0),(H37)/F37,"")</f>
      </c>
      <c r="W37" s="22"/>
      <c r="X37" s="22">
        <f>IF(AND($BD23=0,$BD24=0,J37&lt;&gt;0),(L37)/J37,"")</f>
      </c>
      <c r="Y37" s="22"/>
      <c r="Z37" s="22">
        <f>IF(AND($BD23=0,$BD24=0,N37&lt;&gt;0),(P37)/N37,"")</f>
      </c>
      <c r="AA37" s="22"/>
      <c r="AB37" s="22">
        <f>IF(AND($BD23=0,$BD24=0),((F37-T37))/F37,"")</f>
      </c>
      <c r="AC37" s="22"/>
      <c r="AD37" s="22">
        <f>IF(AND($BD23=0,$BD24=0),(F37)/12,"")</f>
      </c>
      <c r="AE37" s="22"/>
      <c r="AF37" s="22">
        <f>IF(AND($BD23=0,$BD24=0),(R37)/F37,"")</f>
      </c>
      <c r="AG37" s="2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21" customHeight="1">
      <c r="A38" s="19">
        <v>8</v>
      </c>
      <c r="B38" s="20">
        <f>IF(AND($BD26=0,$BD27=0),Calcul!S150,"")</f>
      </c>
      <c r="C38" s="20"/>
      <c r="D38" s="21">
        <f>IF(B38&lt;&gt;"",SUM(B$31:B38)/COUNT(B$31:B38),"")</f>
      </c>
      <c r="E38" s="21"/>
      <c r="F38" s="20">
        <f>IF(AND($BD26=0,$BD27=0),Calcul!B158,"")</f>
      </c>
      <c r="G38" s="20"/>
      <c r="H38" s="20">
        <f>IF(AND($BD26=0,$BD27=0),Calcul!D158,"")</f>
      </c>
      <c r="I38" s="20"/>
      <c r="J38" s="20">
        <f>IF(AND($BD26=0,$BD27=0),Calcul!F158,"")</f>
      </c>
      <c r="K38" s="20"/>
      <c r="L38" s="20">
        <f>IF(AND($BD26=0,$BD27=0),Calcul!H158,"")</f>
      </c>
      <c r="M38" s="20"/>
      <c r="N38" s="20">
        <f>IF(AND($BD26=0,$BD27=0),Calcul!J158,"")</f>
      </c>
      <c r="O38" s="20"/>
      <c r="P38" s="20">
        <f>IF(AND($BD26=0,$BD27=0),Calcul!L158,"")</f>
      </c>
      <c r="Q38" s="20"/>
      <c r="R38" s="20">
        <f>IF(AND($BD26=0,$BD27=0),Calcul!N158,"")</f>
      </c>
      <c r="S38" s="20"/>
      <c r="T38" s="20">
        <f>IF(AND($BD26=0,$BD27=0),Calcul!P158,"")</f>
      </c>
      <c r="U38" s="20"/>
      <c r="V38" s="22">
        <f>IF(AND($BD26=0,$BD27=0),(H38)/F38,"")</f>
      </c>
      <c r="W38" s="22"/>
      <c r="X38" s="22">
        <f>IF(AND($BD26=0,$BD27=0,J38&lt;&gt;0),(L38)/J38,"")</f>
      </c>
      <c r="Y38" s="22"/>
      <c r="Z38" s="22">
        <f>IF(AND($BD26=0,$BD27=0,N38&lt;&gt;0),(P38)/N38,"")</f>
      </c>
      <c r="AA38" s="22"/>
      <c r="AB38" s="22">
        <f>IF(AND($BD26=0,$BD27=0),((F38-T38))/F38,"")</f>
      </c>
      <c r="AC38" s="22"/>
      <c r="AD38" s="22">
        <f>IF(AND($BD26=0,$BD27=0),(F38)/12,"")</f>
      </c>
      <c r="AE38" s="22"/>
      <c r="AF38" s="22">
        <f>IF(AND($BD26=0,$BD27=0),(R38)/F38,"")</f>
      </c>
      <c r="AG38" s="2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1" customHeight="1">
      <c r="A40" s="2"/>
      <c r="B40" s="23">
        <f>IF(COUNT(B31:B38)&lt;&gt;0,SUM(B31:B38),"")</f>
        <v>710</v>
      </c>
      <c r="C40" s="23"/>
      <c r="D40" s="24">
        <f>IF(COUNT(D31:D38)&lt;&gt;0,B40/COUNT(D31:D38),"")</f>
        <v>177.5</v>
      </c>
      <c r="E40" s="24"/>
      <c r="F40" s="10">
        <f>IF(COUNT(F31:F38)&lt;&gt;0,SUM(F31:F38),"")</f>
        <v>45</v>
      </c>
      <c r="G40" s="10"/>
      <c r="H40" s="10">
        <f>IF(COUNT(H31:H38)&lt;&gt;0,SUM(H31:H38),"")</f>
        <v>15</v>
      </c>
      <c r="I40" s="10"/>
      <c r="J40" s="10">
        <f>IF(COUNT(J31:J38)&lt;&gt;0,SUM(J31:J38),"")</f>
        <v>29</v>
      </c>
      <c r="K40" s="10"/>
      <c r="L40" s="10">
        <f>IF(COUNT(L31:L38)&lt;&gt;0,SUM(L31:L38),"")</f>
        <v>20</v>
      </c>
      <c r="M40" s="10"/>
      <c r="N40" s="10">
        <f>IF(COUNT(N31:N38)&lt;&gt;0,SUM(N31:N38),"")</f>
        <v>15</v>
      </c>
      <c r="O40" s="10"/>
      <c r="P40" s="10">
        <f>IF(COUNT(P31:P38)&lt;&gt;0,SUM(P31:P38),"")</f>
        <v>10</v>
      </c>
      <c r="Q40" s="10"/>
      <c r="R40" s="10">
        <f>IF(COUNT(R31:R38)&lt;&gt;0,SUM(R31:R38),"")</f>
        <v>0</v>
      </c>
      <c r="S40" s="10"/>
      <c r="T40" s="25">
        <f>IF(COUNT(T31:T38)&lt;&gt;0,SUM(T31:T38),"")</f>
        <v>9</v>
      </c>
      <c r="U40" s="25"/>
      <c r="V40" s="22">
        <f>IF(COUNT(V31:V38)&lt;&gt;0,(H40)/F40,"")</f>
        <v>0.3333333333333333</v>
      </c>
      <c r="W40" s="22"/>
      <c r="X40" s="22">
        <f>IF(COUNT(X31:X38)&lt;&gt;0,(L40)/J40,"")</f>
        <v>0.6896551724137931</v>
      </c>
      <c r="Y40" s="22"/>
      <c r="Z40" s="22">
        <f>IF(COUNT(Z31:Z38)&lt;&gt;0,(P40)/N40,"")</f>
        <v>0.6666666666666666</v>
      </c>
      <c r="AA40" s="22"/>
      <c r="AB40" s="22">
        <f>IF(COUNT(AB31:AB38)&lt;&gt;0,((F40-T40))/F40,"")</f>
        <v>0.8</v>
      </c>
      <c r="AC40" s="22"/>
      <c r="AD40" s="22">
        <f>IF(COUNT(AD31:AD38)&lt;&gt;0,(F40)/(12*COUNT(AD31:AD38)),"")</f>
        <v>0.9375</v>
      </c>
      <c r="AE40" s="22"/>
      <c r="AF40" s="22">
        <f>IF(COUNT(AF31:AF38)&lt;&gt;0,(R40)/F40,"")</f>
        <v>0</v>
      </c>
      <c r="AG40" s="22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1" customHeight="1">
      <c r="A43" s="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"/>
      <c r="M43" s="2"/>
      <c r="N43" s="2"/>
      <c r="O43" s="2"/>
      <c r="P43" s="2"/>
      <c r="Q43" s="2"/>
      <c r="R43" s="2"/>
      <c r="S43" s="2"/>
      <c r="T43" s="2"/>
      <c r="U43" s="2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21" customHeight="1">
      <c r="A44" s="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"/>
      <c r="M44" s="2"/>
      <c r="N44" s="2"/>
      <c r="O44" s="2"/>
      <c r="P44" s="2"/>
      <c r="Q44" s="2"/>
      <c r="R44" s="2"/>
      <c r="S44" s="2"/>
      <c r="T44" s="2"/>
      <c r="U44" s="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21" customHeight="1">
      <c r="A45" s="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"/>
      <c r="M45" s="2"/>
      <c r="N45" s="2"/>
      <c r="O45" s="2"/>
      <c r="P45" s="2"/>
      <c r="Q45" s="2"/>
      <c r="R45" s="2"/>
      <c r="S45" s="2"/>
      <c r="T45" s="2"/>
      <c r="U45" s="2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21" ht="21" customHeight="1">
      <c r="A46" s="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1" customHeight="1">
      <c r="A47" s="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 customHeight="1">
      <c r="A48" s="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1" customHeight="1">
      <c r="A49" s="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1" customHeight="1">
      <c r="A50" s="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332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V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V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V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V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V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V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V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V16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V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V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V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V22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V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V2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V27"/>
    <mergeCell ref="B29:C30"/>
    <mergeCell ref="D29:E30"/>
    <mergeCell ref="F29:G29"/>
    <mergeCell ref="H29:I30"/>
    <mergeCell ref="J29:K29"/>
    <mergeCell ref="L29:M29"/>
    <mergeCell ref="N29:O29"/>
    <mergeCell ref="P29:Q29"/>
    <mergeCell ref="R29:S30"/>
    <mergeCell ref="T29:U29"/>
    <mergeCell ref="V29:W29"/>
    <mergeCell ref="X29:Y29"/>
    <mergeCell ref="Z29:AA29"/>
    <mergeCell ref="AB29:AC29"/>
    <mergeCell ref="AD29:AE29"/>
    <mergeCell ref="AF29:AG29"/>
    <mergeCell ref="F30:G30"/>
    <mergeCell ref="J30:K30"/>
    <mergeCell ref="L30:M30"/>
    <mergeCell ref="N30:O30"/>
    <mergeCell ref="P30:Q30"/>
    <mergeCell ref="T30:U30"/>
    <mergeCell ref="V30:W30"/>
    <mergeCell ref="X30:Y30"/>
    <mergeCell ref="Z30:AA30"/>
    <mergeCell ref="AB30:AC30"/>
    <mergeCell ref="AD30:AE30"/>
    <mergeCell ref="AF30:AG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</mergeCells>
  <conditionalFormatting sqref="B5">
    <cfRule type="expression" priority="1" dxfId="0" stopIfTrue="1">
      <formula>$AH$5</formula>
    </cfRule>
  </conditionalFormatting>
  <conditionalFormatting sqref="D5">
    <cfRule type="expression" priority="2" dxfId="0" stopIfTrue="1">
      <formula>$AJ$5</formula>
    </cfRule>
  </conditionalFormatting>
  <conditionalFormatting sqref="F5">
    <cfRule type="expression" priority="3" dxfId="0" stopIfTrue="1">
      <formula>$AL$5</formula>
    </cfRule>
  </conditionalFormatting>
  <conditionalFormatting sqref="H5">
    <cfRule type="expression" priority="4" dxfId="0" stopIfTrue="1">
      <formula>$AN$5</formula>
    </cfRule>
  </conditionalFormatting>
  <conditionalFormatting sqref="J5">
    <cfRule type="expression" priority="5" dxfId="0" stopIfTrue="1">
      <formula>$AP$5</formula>
    </cfRule>
  </conditionalFormatting>
  <conditionalFormatting sqref="L5">
    <cfRule type="expression" priority="6" dxfId="0" stopIfTrue="1">
      <formula>$AR$5</formula>
    </cfRule>
  </conditionalFormatting>
  <conditionalFormatting sqref="N5">
    <cfRule type="expression" priority="7" dxfId="0" stopIfTrue="1">
      <formula>$AT$5</formula>
    </cfRule>
  </conditionalFormatting>
  <conditionalFormatting sqref="P5">
    <cfRule type="expression" priority="8" dxfId="0" stopIfTrue="1">
      <formula>$AV$5</formula>
    </cfRule>
  </conditionalFormatting>
  <conditionalFormatting sqref="R5">
    <cfRule type="expression" priority="9" dxfId="0" stopIfTrue="1">
      <formula>$AX$5</formula>
    </cfRule>
  </conditionalFormatting>
  <conditionalFormatting sqref="T5">
    <cfRule type="expression" priority="10" dxfId="0" stopIfTrue="1">
      <formula>$AZ$5</formula>
    </cfRule>
  </conditionalFormatting>
  <conditionalFormatting sqref="U5">
    <cfRule type="expression" priority="11" dxfId="0" stopIfTrue="1">
      <formula>$BA$5</formula>
    </cfRule>
  </conditionalFormatting>
  <conditionalFormatting sqref="V5">
    <cfRule type="expression" priority="12" dxfId="0" stopIfTrue="1">
      <formula>$BB$5</formula>
    </cfRule>
  </conditionalFormatting>
  <conditionalFormatting sqref="B8">
    <cfRule type="expression" priority="13" dxfId="0" stopIfTrue="1">
      <formula>$AH$8</formula>
    </cfRule>
  </conditionalFormatting>
  <conditionalFormatting sqref="B11">
    <cfRule type="expression" priority="14" dxfId="0" stopIfTrue="1">
      <formula>$AH$11</formula>
    </cfRule>
  </conditionalFormatting>
  <conditionalFormatting sqref="B14">
    <cfRule type="expression" priority="15" dxfId="0" stopIfTrue="1">
      <formula>$AH$14</formula>
    </cfRule>
  </conditionalFormatting>
  <conditionalFormatting sqref="B17">
    <cfRule type="expression" priority="16" dxfId="0" stopIfTrue="1">
      <formula>$AH$17</formula>
    </cfRule>
  </conditionalFormatting>
  <conditionalFormatting sqref="B20">
    <cfRule type="expression" priority="17" dxfId="0" stopIfTrue="1">
      <formula>$AH$20</formula>
    </cfRule>
  </conditionalFormatting>
  <conditionalFormatting sqref="B23">
    <cfRule type="expression" priority="18" dxfId="0" stopIfTrue="1">
      <formula>$AH$23</formula>
    </cfRule>
  </conditionalFormatting>
  <conditionalFormatting sqref="B26">
    <cfRule type="expression" priority="19" dxfId="0" stopIfTrue="1">
      <formula>$AH$26</formula>
    </cfRule>
  </conditionalFormatting>
  <conditionalFormatting sqref="F8">
    <cfRule type="expression" priority="20" dxfId="0" stopIfTrue="1">
      <formula>$AL$8</formula>
    </cfRule>
  </conditionalFormatting>
  <conditionalFormatting sqref="D8">
    <cfRule type="expression" priority="21" dxfId="0" stopIfTrue="1">
      <formula>$AJ$8</formula>
    </cfRule>
  </conditionalFormatting>
  <conditionalFormatting sqref="H8">
    <cfRule type="expression" priority="22" dxfId="0" stopIfTrue="1">
      <formula>$AN$8</formula>
    </cfRule>
  </conditionalFormatting>
  <conditionalFormatting sqref="J8">
    <cfRule type="expression" priority="23" dxfId="0" stopIfTrue="1">
      <formula>$AP$8</formula>
    </cfRule>
  </conditionalFormatting>
  <conditionalFormatting sqref="L8">
    <cfRule type="expression" priority="24" dxfId="0" stopIfTrue="1">
      <formula>$AR$8</formula>
    </cfRule>
  </conditionalFormatting>
  <conditionalFormatting sqref="N8">
    <cfRule type="expression" priority="25" dxfId="0" stopIfTrue="1">
      <formula>$AT$8</formula>
    </cfRule>
  </conditionalFormatting>
  <conditionalFormatting sqref="P8">
    <cfRule type="expression" priority="26" dxfId="0" stopIfTrue="1">
      <formula>$AV$8</formula>
    </cfRule>
  </conditionalFormatting>
  <conditionalFormatting sqref="R8">
    <cfRule type="expression" priority="27" dxfId="0" stopIfTrue="1">
      <formula>$AX$8</formula>
    </cfRule>
  </conditionalFormatting>
  <conditionalFormatting sqref="T8">
    <cfRule type="expression" priority="28" dxfId="0" stopIfTrue="1">
      <formula>$AZ$8</formula>
    </cfRule>
  </conditionalFormatting>
  <conditionalFormatting sqref="U8">
    <cfRule type="expression" priority="29" dxfId="0" stopIfTrue="1">
      <formula>$BA$8</formula>
    </cfRule>
  </conditionalFormatting>
  <conditionalFormatting sqref="V8">
    <cfRule type="expression" priority="30" dxfId="0" stopIfTrue="1">
      <formula>$BB$8</formula>
    </cfRule>
  </conditionalFormatting>
  <conditionalFormatting sqref="D11">
    <cfRule type="expression" priority="31" dxfId="0" stopIfTrue="1">
      <formula>$AJ$11</formula>
    </cfRule>
  </conditionalFormatting>
  <conditionalFormatting sqref="F11">
    <cfRule type="expression" priority="32" dxfId="0" stopIfTrue="1">
      <formula>$AL$11</formula>
    </cfRule>
  </conditionalFormatting>
  <conditionalFormatting sqref="H11">
    <cfRule type="expression" priority="33" dxfId="0" stopIfTrue="1">
      <formula>$AN$11</formula>
    </cfRule>
  </conditionalFormatting>
  <conditionalFormatting sqref="J11">
    <cfRule type="expression" priority="34" dxfId="0" stopIfTrue="1">
      <formula>$AP$11</formula>
    </cfRule>
  </conditionalFormatting>
  <conditionalFormatting sqref="L11">
    <cfRule type="expression" priority="35" dxfId="0" stopIfTrue="1">
      <formula>$AR$11</formula>
    </cfRule>
  </conditionalFormatting>
  <conditionalFormatting sqref="N11">
    <cfRule type="expression" priority="36" dxfId="0" stopIfTrue="1">
      <formula>$AT$11</formula>
    </cfRule>
  </conditionalFormatting>
  <conditionalFormatting sqref="P11">
    <cfRule type="expression" priority="37" dxfId="0" stopIfTrue="1">
      <formula>$AV$11</formula>
    </cfRule>
  </conditionalFormatting>
  <conditionalFormatting sqref="R11">
    <cfRule type="expression" priority="38" dxfId="0" stopIfTrue="1">
      <formula>$AX$11</formula>
    </cfRule>
  </conditionalFormatting>
  <conditionalFormatting sqref="T11">
    <cfRule type="expression" priority="39" dxfId="0" stopIfTrue="1">
      <formula>$AZ$11</formula>
    </cfRule>
  </conditionalFormatting>
  <conditionalFormatting sqref="U11">
    <cfRule type="expression" priority="40" dxfId="0" stopIfTrue="1">
      <formula>$BA$11</formula>
    </cfRule>
  </conditionalFormatting>
  <conditionalFormatting sqref="V11">
    <cfRule type="expression" priority="41" dxfId="0" stopIfTrue="1">
      <formula>$BB$11</formula>
    </cfRule>
  </conditionalFormatting>
  <conditionalFormatting sqref="D14">
    <cfRule type="expression" priority="42" dxfId="0" stopIfTrue="1">
      <formula>$AJ$14</formula>
    </cfRule>
  </conditionalFormatting>
  <conditionalFormatting sqref="F14">
    <cfRule type="expression" priority="43" dxfId="0" stopIfTrue="1">
      <formula>$AL$14</formula>
    </cfRule>
  </conditionalFormatting>
  <conditionalFormatting sqref="H14">
    <cfRule type="expression" priority="44" dxfId="0" stopIfTrue="1">
      <formula>$AN$14</formula>
    </cfRule>
  </conditionalFormatting>
  <conditionalFormatting sqref="J14">
    <cfRule type="expression" priority="45" dxfId="0" stopIfTrue="1">
      <formula>$AP$14</formula>
    </cfRule>
  </conditionalFormatting>
  <conditionalFormatting sqref="L14">
    <cfRule type="expression" priority="46" dxfId="0" stopIfTrue="1">
      <formula>$AR$14</formula>
    </cfRule>
  </conditionalFormatting>
  <conditionalFormatting sqref="N14">
    <cfRule type="expression" priority="47" dxfId="0" stopIfTrue="1">
      <formula>$AT$14</formula>
    </cfRule>
  </conditionalFormatting>
  <conditionalFormatting sqref="P14">
    <cfRule type="expression" priority="48" dxfId="0" stopIfTrue="1">
      <formula>$AV$14</formula>
    </cfRule>
  </conditionalFormatting>
  <conditionalFormatting sqref="R14">
    <cfRule type="expression" priority="49" dxfId="0" stopIfTrue="1">
      <formula>$AX$14</formula>
    </cfRule>
  </conditionalFormatting>
  <conditionalFormatting sqref="T14">
    <cfRule type="expression" priority="50" dxfId="0" stopIfTrue="1">
      <formula>$AZ$14</formula>
    </cfRule>
  </conditionalFormatting>
  <conditionalFormatting sqref="U14">
    <cfRule type="expression" priority="51" dxfId="0" stopIfTrue="1">
      <formula>$BA$14</formula>
    </cfRule>
  </conditionalFormatting>
  <conditionalFormatting sqref="V14">
    <cfRule type="expression" priority="52" dxfId="0" stopIfTrue="1">
      <formula>$BB$14</formula>
    </cfRule>
  </conditionalFormatting>
  <conditionalFormatting sqref="D17">
    <cfRule type="expression" priority="53" dxfId="0" stopIfTrue="1">
      <formula>$AJ$17</formula>
    </cfRule>
  </conditionalFormatting>
  <conditionalFormatting sqref="F17">
    <cfRule type="expression" priority="54" dxfId="0" stopIfTrue="1">
      <formula>$AL$17</formula>
    </cfRule>
  </conditionalFormatting>
  <conditionalFormatting sqref="H17">
    <cfRule type="expression" priority="55" dxfId="0" stopIfTrue="1">
      <formula>$AN$17</formula>
    </cfRule>
  </conditionalFormatting>
  <conditionalFormatting sqref="J17">
    <cfRule type="expression" priority="56" dxfId="0" stopIfTrue="1">
      <formula>$AP$17</formula>
    </cfRule>
  </conditionalFormatting>
  <conditionalFormatting sqref="L17">
    <cfRule type="expression" priority="57" dxfId="0" stopIfTrue="1">
      <formula>$AR$17</formula>
    </cfRule>
  </conditionalFormatting>
  <conditionalFormatting sqref="N17">
    <cfRule type="expression" priority="58" dxfId="0" stopIfTrue="1">
      <formula>$AT$17</formula>
    </cfRule>
  </conditionalFormatting>
  <conditionalFormatting sqref="P17">
    <cfRule type="expression" priority="59" dxfId="0" stopIfTrue="1">
      <formula>$AV$17</formula>
    </cfRule>
  </conditionalFormatting>
  <conditionalFormatting sqref="R17">
    <cfRule type="expression" priority="60" dxfId="0" stopIfTrue="1">
      <formula>$AX$17</formula>
    </cfRule>
  </conditionalFormatting>
  <conditionalFormatting sqref="T17">
    <cfRule type="expression" priority="61" dxfId="0" stopIfTrue="1">
      <formula>$AZ$17</formula>
    </cfRule>
  </conditionalFormatting>
  <conditionalFormatting sqref="U17">
    <cfRule type="expression" priority="62" dxfId="0" stopIfTrue="1">
      <formula>$BA$17</formula>
    </cfRule>
  </conditionalFormatting>
  <conditionalFormatting sqref="V17">
    <cfRule type="expression" priority="63" dxfId="0" stopIfTrue="1">
      <formula>$BB$17</formula>
    </cfRule>
  </conditionalFormatting>
  <conditionalFormatting sqref="D20">
    <cfRule type="expression" priority="64" dxfId="0" stopIfTrue="1">
      <formula>$AJ$20</formula>
    </cfRule>
  </conditionalFormatting>
  <conditionalFormatting sqref="D23">
    <cfRule type="expression" priority="65" dxfId="0" stopIfTrue="1">
      <formula>$AJ$23</formula>
    </cfRule>
  </conditionalFormatting>
  <conditionalFormatting sqref="D26">
    <cfRule type="expression" priority="66" dxfId="0" stopIfTrue="1">
      <formula>$AJ$26</formula>
    </cfRule>
  </conditionalFormatting>
  <conditionalFormatting sqref="F20">
    <cfRule type="expression" priority="67" dxfId="0" stopIfTrue="1">
      <formula>$AL$20</formula>
    </cfRule>
  </conditionalFormatting>
  <conditionalFormatting sqref="H20">
    <cfRule type="expression" priority="68" dxfId="0" stopIfTrue="1">
      <formula>$AN$20</formula>
    </cfRule>
  </conditionalFormatting>
  <conditionalFormatting sqref="L20">
    <cfRule type="expression" priority="69" dxfId="0" stopIfTrue="1">
      <formula>$AR$20</formula>
    </cfRule>
  </conditionalFormatting>
  <conditionalFormatting sqref="J20">
    <cfRule type="expression" priority="70" dxfId="0" stopIfTrue="1">
      <formula>$AP$20</formula>
    </cfRule>
  </conditionalFormatting>
  <conditionalFormatting sqref="N20">
    <cfRule type="expression" priority="71" dxfId="0" stopIfTrue="1">
      <formula>$AT$20</formula>
    </cfRule>
  </conditionalFormatting>
  <conditionalFormatting sqref="P20">
    <cfRule type="expression" priority="72" dxfId="0" stopIfTrue="1">
      <formula>$AV$20</formula>
    </cfRule>
  </conditionalFormatting>
  <conditionalFormatting sqref="R20">
    <cfRule type="expression" priority="73" dxfId="0" stopIfTrue="1">
      <formula>$AX$20</formula>
    </cfRule>
  </conditionalFormatting>
  <conditionalFormatting sqref="T20">
    <cfRule type="expression" priority="74" dxfId="0" stopIfTrue="1">
      <formula>$AZ$20</formula>
    </cfRule>
  </conditionalFormatting>
  <conditionalFormatting sqref="U20">
    <cfRule type="expression" priority="75" dxfId="0" stopIfTrue="1">
      <formula>$BA$20</formula>
    </cfRule>
  </conditionalFormatting>
  <conditionalFormatting sqref="V20">
    <cfRule type="expression" priority="76" dxfId="0" stopIfTrue="1">
      <formula>$BB$20</formula>
    </cfRule>
  </conditionalFormatting>
  <conditionalFormatting sqref="F23">
    <cfRule type="expression" priority="77" dxfId="0" stopIfTrue="1">
      <formula>$AL$23</formula>
    </cfRule>
  </conditionalFormatting>
  <conditionalFormatting sqref="H23">
    <cfRule type="expression" priority="78" dxfId="0" stopIfTrue="1">
      <formula>$AN$23</formula>
    </cfRule>
  </conditionalFormatting>
  <conditionalFormatting sqref="J23">
    <cfRule type="expression" priority="79" dxfId="0" stopIfTrue="1">
      <formula>$AP$23</formula>
    </cfRule>
  </conditionalFormatting>
  <conditionalFormatting sqref="L23">
    <cfRule type="expression" priority="80" dxfId="0" stopIfTrue="1">
      <formula>$AR$23</formula>
    </cfRule>
  </conditionalFormatting>
  <conditionalFormatting sqref="N23">
    <cfRule type="expression" priority="81" dxfId="0" stopIfTrue="1">
      <formula>$AT$23</formula>
    </cfRule>
  </conditionalFormatting>
  <conditionalFormatting sqref="P23">
    <cfRule type="expression" priority="82" dxfId="0" stopIfTrue="1">
      <formula>$AV$23</formula>
    </cfRule>
  </conditionalFormatting>
  <conditionalFormatting sqref="R23">
    <cfRule type="expression" priority="83" dxfId="0" stopIfTrue="1">
      <formula>$AX$23</formula>
    </cfRule>
  </conditionalFormatting>
  <conditionalFormatting sqref="T23">
    <cfRule type="expression" priority="84" dxfId="0" stopIfTrue="1">
      <formula>$AZ$23</formula>
    </cfRule>
  </conditionalFormatting>
  <conditionalFormatting sqref="U23">
    <cfRule type="expression" priority="85" dxfId="0" stopIfTrue="1">
      <formula>$BA$23</formula>
    </cfRule>
  </conditionalFormatting>
  <conditionalFormatting sqref="V23">
    <cfRule type="expression" priority="86" dxfId="0" stopIfTrue="1">
      <formula>$BB$23</formula>
    </cfRule>
  </conditionalFormatting>
  <conditionalFormatting sqref="F26">
    <cfRule type="expression" priority="87" dxfId="0" stopIfTrue="1">
      <formula>$AL$26</formula>
    </cfRule>
  </conditionalFormatting>
  <conditionalFormatting sqref="H26">
    <cfRule type="expression" priority="88" dxfId="0" stopIfTrue="1">
      <formula>$AN$26</formula>
    </cfRule>
  </conditionalFormatting>
  <conditionalFormatting sqref="J26">
    <cfRule type="expression" priority="89" dxfId="0" stopIfTrue="1">
      <formula>$AP$26</formula>
    </cfRule>
  </conditionalFormatting>
  <conditionalFormatting sqref="L26">
    <cfRule type="expression" priority="90" dxfId="0" stopIfTrue="1">
      <formula>$AR$26</formula>
    </cfRule>
  </conditionalFormatting>
  <conditionalFormatting sqref="N26">
    <cfRule type="expression" priority="91" dxfId="0" stopIfTrue="1">
      <formula>$AT$26</formula>
    </cfRule>
  </conditionalFormatting>
  <conditionalFormatting sqref="P26">
    <cfRule type="expression" priority="92" dxfId="0" stopIfTrue="1">
      <formula>$AV$26</formula>
    </cfRule>
  </conditionalFormatting>
  <conditionalFormatting sqref="R26">
    <cfRule type="expression" priority="93" dxfId="0" stopIfTrue="1">
      <formula>$AX$26</formula>
    </cfRule>
  </conditionalFormatting>
  <conditionalFormatting sqref="T26">
    <cfRule type="expression" priority="94" dxfId="0" stopIfTrue="1">
      <formula>$AZ$26</formula>
    </cfRule>
  </conditionalFormatting>
  <conditionalFormatting sqref="U26">
    <cfRule type="expression" priority="95" dxfId="0" stopIfTrue="1">
      <formula>$BA$26</formula>
    </cfRule>
  </conditionalFormatting>
  <conditionalFormatting sqref="V26">
    <cfRule type="expression" priority="96" dxfId="0" stopIfTrue="1">
      <formula>$BB$26</formula>
    </cfRule>
  </conditionalFormatting>
  <conditionalFormatting sqref="B6:C6">
    <cfRule type="expression" priority="97" dxfId="1" stopIfTrue="1">
      <formula>$AH$6&lt;&gt;0</formula>
    </cfRule>
  </conditionalFormatting>
  <conditionalFormatting sqref="D6:E6">
    <cfRule type="expression" priority="98" dxfId="1" stopIfTrue="1">
      <formula>$AJ$6&lt;&gt;0</formula>
    </cfRule>
  </conditionalFormatting>
  <conditionalFormatting sqref="F6:G6">
    <cfRule type="expression" priority="99" dxfId="1" stopIfTrue="1">
      <formula>$AL$6&lt;&gt;0</formula>
    </cfRule>
  </conditionalFormatting>
  <conditionalFormatting sqref="H6:I6">
    <cfRule type="expression" priority="100" dxfId="1" stopIfTrue="1">
      <formula>$AN$6&lt;&gt;0</formula>
    </cfRule>
  </conditionalFormatting>
  <conditionalFormatting sqref="J6:K6">
    <cfRule type="expression" priority="101" dxfId="1" stopIfTrue="1">
      <formula>$AP$6&lt;&gt;0</formula>
    </cfRule>
  </conditionalFormatting>
  <conditionalFormatting sqref="L6:M6">
    <cfRule type="expression" priority="102" dxfId="1" stopIfTrue="1">
      <formula>$AR$6&lt;&gt;0</formula>
    </cfRule>
  </conditionalFormatting>
  <conditionalFormatting sqref="N6:O6">
    <cfRule type="expression" priority="103" dxfId="1" stopIfTrue="1">
      <formula>$AT$6&lt;&gt;0</formula>
    </cfRule>
  </conditionalFormatting>
  <conditionalFormatting sqref="P6:Q6">
    <cfRule type="expression" priority="104" dxfId="1" stopIfTrue="1">
      <formula>$AV$6&lt;&gt;0</formula>
    </cfRule>
  </conditionalFormatting>
  <conditionalFormatting sqref="R6:S6">
    <cfRule type="expression" priority="105" dxfId="1" stopIfTrue="1">
      <formula>$AX$6&lt;&gt;0</formula>
    </cfRule>
  </conditionalFormatting>
  <conditionalFormatting sqref="T6:V6">
    <cfRule type="expression" priority="106" dxfId="1" stopIfTrue="1">
      <formula>$AZ$6&lt;&gt;0</formula>
    </cfRule>
  </conditionalFormatting>
  <conditionalFormatting sqref="B9:C9">
    <cfRule type="expression" priority="107" dxfId="1" stopIfTrue="1">
      <formula>$AH$9</formula>
    </cfRule>
  </conditionalFormatting>
  <conditionalFormatting sqref="D9:E9">
    <cfRule type="expression" priority="108" dxfId="1" stopIfTrue="1">
      <formula>$AJ$9</formula>
    </cfRule>
  </conditionalFormatting>
  <conditionalFormatting sqref="F9:G9">
    <cfRule type="expression" priority="109" dxfId="1" stopIfTrue="1">
      <formula>$AL$9</formula>
    </cfRule>
  </conditionalFormatting>
  <conditionalFormatting sqref="H9:I9">
    <cfRule type="expression" priority="110" dxfId="1" stopIfTrue="1">
      <formula>$AN$9</formula>
    </cfRule>
  </conditionalFormatting>
  <conditionalFormatting sqref="J9:K9">
    <cfRule type="expression" priority="111" dxfId="1" stopIfTrue="1">
      <formula>$AP$9</formula>
    </cfRule>
  </conditionalFormatting>
  <conditionalFormatting sqref="L9:M9">
    <cfRule type="expression" priority="112" dxfId="1" stopIfTrue="1">
      <formula>$AR$9</formula>
    </cfRule>
  </conditionalFormatting>
  <conditionalFormatting sqref="N9:O9">
    <cfRule type="expression" priority="113" dxfId="1" stopIfTrue="1">
      <formula>$AT$9</formula>
    </cfRule>
  </conditionalFormatting>
  <conditionalFormatting sqref="P9:Q9">
    <cfRule type="expression" priority="114" dxfId="1" stopIfTrue="1">
      <formula>$A$9+$AV$9</formula>
    </cfRule>
  </conditionalFormatting>
  <conditionalFormatting sqref="R9:S9">
    <cfRule type="expression" priority="115" dxfId="1" stopIfTrue="1">
      <formula>$AX$9</formula>
    </cfRule>
  </conditionalFormatting>
  <conditionalFormatting sqref="T9:V9">
    <cfRule type="expression" priority="116" dxfId="1" stopIfTrue="1">
      <formula>$AZ$9</formula>
    </cfRule>
  </conditionalFormatting>
  <conditionalFormatting sqref="B12:C12">
    <cfRule type="expression" priority="117" dxfId="1" stopIfTrue="1">
      <formula>$AH$12</formula>
    </cfRule>
  </conditionalFormatting>
  <conditionalFormatting sqref="D12:E12">
    <cfRule type="expression" priority="118" dxfId="1" stopIfTrue="1">
      <formula>$AJ$12</formula>
    </cfRule>
  </conditionalFormatting>
  <conditionalFormatting sqref="F12:G12">
    <cfRule type="expression" priority="119" dxfId="1" stopIfTrue="1">
      <formula>$AL$12</formula>
    </cfRule>
  </conditionalFormatting>
  <conditionalFormatting sqref="H12:I12">
    <cfRule type="expression" priority="120" dxfId="1" stopIfTrue="1">
      <formula>$AN$12</formula>
    </cfRule>
  </conditionalFormatting>
  <conditionalFormatting sqref="J12:K12">
    <cfRule type="expression" priority="121" dxfId="1" stopIfTrue="1">
      <formula>$AP$12</formula>
    </cfRule>
  </conditionalFormatting>
  <conditionalFormatting sqref="L12:M12">
    <cfRule type="expression" priority="122" dxfId="1" stopIfTrue="1">
      <formula>$AR$12</formula>
    </cfRule>
  </conditionalFormatting>
  <conditionalFormatting sqref="N12:O12">
    <cfRule type="expression" priority="123" dxfId="1" stopIfTrue="1">
      <formula>$AT$12</formula>
    </cfRule>
  </conditionalFormatting>
  <conditionalFormatting sqref="P12:Q12">
    <cfRule type="expression" priority="124" dxfId="1" stopIfTrue="1">
      <formula>$AV$12</formula>
    </cfRule>
  </conditionalFormatting>
  <conditionalFormatting sqref="R12:S12">
    <cfRule type="expression" priority="125" dxfId="1" stopIfTrue="1">
      <formula>$AX$12</formula>
    </cfRule>
  </conditionalFormatting>
  <conditionalFormatting sqref="T12:V12">
    <cfRule type="expression" priority="126" dxfId="1" stopIfTrue="1">
      <formula>$AZ$12</formula>
    </cfRule>
  </conditionalFormatting>
  <conditionalFormatting sqref="B15:C15">
    <cfRule type="expression" priority="127" dxfId="1" stopIfTrue="1">
      <formula>$AH$15</formula>
    </cfRule>
  </conditionalFormatting>
  <conditionalFormatting sqref="D15:E15">
    <cfRule type="expression" priority="128" dxfId="1" stopIfTrue="1">
      <formula>$AJ$15</formula>
    </cfRule>
  </conditionalFormatting>
  <conditionalFormatting sqref="F15:G15">
    <cfRule type="expression" priority="129" dxfId="1" stopIfTrue="1">
      <formula>$AL$15</formula>
    </cfRule>
  </conditionalFormatting>
  <conditionalFormatting sqref="H15:I15">
    <cfRule type="expression" priority="130" dxfId="1" stopIfTrue="1">
      <formula>$AN$15</formula>
    </cfRule>
  </conditionalFormatting>
  <conditionalFormatting sqref="J15:K15">
    <cfRule type="expression" priority="131" dxfId="1" stopIfTrue="1">
      <formula>$AP$15</formula>
    </cfRule>
  </conditionalFormatting>
  <conditionalFormatting sqref="L15:M15">
    <cfRule type="expression" priority="132" dxfId="1" stopIfTrue="1">
      <formula>$AR$15</formula>
    </cfRule>
  </conditionalFormatting>
  <conditionalFormatting sqref="N15:O15">
    <cfRule type="expression" priority="133" dxfId="1" stopIfTrue="1">
      <formula>$AT$15</formula>
    </cfRule>
  </conditionalFormatting>
  <conditionalFormatting sqref="P15:Q15">
    <cfRule type="expression" priority="134" dxfId="1" stopIfTrue="1">
      <formula>$AV$15</formula>
    </cfRule>
  </conditionalFormatting>
  <conditionalFormatting sqref="R15:S15">
    <cfRule type="expression" priority="135" dxfId="1" stopIfTrue="1">
      <formula>$AX$15</formula>
    </cfRule>
  </conditionalFormatting>
  <conditionalFormatting sqref="T15:V15">
    <cfRule type="expression" priority="136" dxfId="1" stopIfTrue="1">
      <formula>$AZ$15</formula>
    </cfRule>
  </conditionalFormatting>
  <conditionalFormatting sqref="B18:C18">
    <cfRule type="expression" priority="137" dxfId="1" stopIfTrue="1">
      <formula>$AH$18</formula>
    </cfRule>
  </conditionalFormatting>
  <conditionalFormatting sqref="D18:E18">
    <cfRule type="expression" priority="138" dxfId="1" stopIfTrue="1">
      <formula>$AJ$18</formula>
    </cfRule>
  </conditionalFormatting>
  <conditionalFormatting sqref="F18:G18">
    <cfRule type="expression" priority="139" dxfId="1" stopIfTrue="1">
      <formula>$AL$18</formula>
    </cfRule>
  </conditionalFormatting>
  <conditionalFormatting sqref="H18:I18">
    <cfRule type="expression" priority="140" dxfId="1" stopIfTrue="1">
      <formula>$AN$18</formula>
    </cfRule>
  </conditionalFormatting>
  <conditionalFormatting sqref="J18:K18">
    <cfRule type="expression" priority="141" dxfId="1" stopIfTrue="1">
      <formula>$AP$18</formula>
    </cfRule>
  </conditionalFormatting>
  <conditionalFormatting sqref="L18:M18">
    <cfRule type="expression" priority="142" dxfId="1" stopIfTrue="1">
      <formula>$AR$18</formula>
    </cfRule>
  </conditionalFormatting>
  <conditionalFormatting sqref="N18:O18">
    <cfRule type="expression" priority="143" dxfId="1" stopIfTrue="1">
      <formula>$AT$18</formula>
    </cfRule>
  </conditionalFormatting>
  <conditionalFormatting sqref="P18:Q18">
    <cfRule type="expression" priority="144" dxfId="1" stopIfTrue="1">
      <formula>$AV$18</formula>
    </cfRule>
  </conditionalFormatting>
  <conditionalFormatting sqref="R18:S18">
    <cfRule type="expression" priority="145" dxfId="1" stopIfTrue="1">
      <formula>$AX$18</formula>
    </cfRule>
  </conditionalFormatting>
  <conditionalFormatting sqref="T18:V18">
    <cfRule type="expression" priority="146" dxfId="1" stopIfTrue="1">
      <formula>$AZ$18</formula>
    </cfRule>
  </conditionalFormatting>
  <conditionalFormatting sqref="B21:C21">
    <cfRule type="expression" priority="147" dxfId="1" stopIfTrue="1">
      <formula>$AH$21</formula>
    </cfRule>
  </conditionalFormatting>
  <conditionalFormatting sqref="D21:E21">
    <cfRule type="expression" priority="148" dxfId="1" stopIfTrue="1">
      <formula>$AJ$21</formula>
    </cfRule>
  </conditionalFormatting>
  <conditionalFormatting sqref="F21:G21">
    <cfRule type="expression" priority="149" dxfId="1" stopIfTrue="1">
      <formula>$AL$21</formula>
    </cfRule>
  </conditionalFormatting>
  <conditionalFormatting sqref="H21:I21">
    <cfRule type="expression" priority="150" dxfId="1" stopIfTrue="1">
      <formula>$AN$21</formula>
    </cfRule>
  </conditionalFormatting>
  <conditionalFormatting sqref="J21:K21">
    <cfRule type="expression" priority="151" dxfId="1" stopIfTrue="1">
      <formula>$AP$21</formula>
    </cfRule>
  </conditionalFormatting>
  <conditionalFormatting sqref="L21:M21">
    <cfRule type="expression" priority="152" dxfId="1" stopIfTrue="1">
      <formula>$AR$21</formula>
    </cfRule>
  </conditionalFormatting>
  <conditionalFormatting sqref="N21:O21">
    <cfRule type="expression" priority="153" dxfId="1" stopIfTrue="1">
      <formula>$AT$21</formula>
    </cfRule>
  </conditionalFormatting>
  <conditionalFormatting sqref="P21:Q21">
    <cfRule type="expression" priority="154" dxfId="1" stopIfTrue="1">
      <formula>$AV$21</formula>
    </cfRule>
  </conditionalFormatting>
  <conditionalFormatting sqref="R21:S21">
    <cfRule type="expression" priority="155" dxfId="1" stopIfTrue="1">
      <formula>$AX$21</formula>
    </cfRule>
  </conditionalFormatting>
  <conditionalFormatting sqref="T21:V21">
    <cfRule type="expression" priority="156" dxfId="1" stopIfTrue="1">
      <formula>$AZ$21</formula>
    </cfRule>
  </conditionalFormatting>
  <conditionalFormatting sqref="B24:C24">
    <cfRule type="expression" priority="157" dxfId="1" stopIfTrue="1">
      <formula>$AH$24</formula>
    </cfRule>
  </conditionalFormatting>
  <conditionalFormatting sqref="D24:E24">
    <cfRule type="expression" priority="158" dxfId="1" stopIfTrue="1">
      <formula>$AJ$24</formula>
    </cfRule>
  </conditionalFormatting>
  <conditionalFormatting sqref="F24:G24">
    <cfRule type="expression" priority="159" dxfId="1" stopIfTrue="1">
      <formula>$AL$24</formula>
    </cfRule>
  </conditionalFormatting>
  <conditionalFormatting sqref="H24:I24">
    <cfRule type="expression" priority="160" dxfId="1" stopIfTrue="1">
      <formula>$AN$24</formula>
    </cfRule>
  </conditionalFormatting>
  <conditionalFormatting sqref="J24:K24">
    <cfRule type="expression" priority="161" dxfId="1" stopIfTrue="1">
      <formula>$AP$24</formula>
    </cfRule>
  </conditionalFormatting>
  <conditionalFormatting sqref="L24:M24">
    <cfRule type="expression" priority="162" dxfId="1" stopIfTrue="1">
      <formula>$AR$24</formula>
    </cfRule>
  </conditionalFormatting>
  <conditionalFormatting sqref="N24:O24">
    <cfRule type="expression" priority="163" dxfId="1" stopIfTrue="1">
      <formula>$AT$24</formula>
    </cfRule>
  </conditionalFormatting>
  <conditionalFormatting sqref="P24:Q24">
    <cfRule type="expression" priority="164" dxfId="1" stopIfTrue="1">
      <formula>$AV$24</formula>
    </cfRule>
  </conditionalFormatting>
  <conditionalFormatting sqref="R24:S24">
    <cfRule type="expression" priority="165" dxfId="1" stopIfTrue="1">
      <formula>$AX$24</formula>
    </cfRule>
  </conditionalFormatting>
  <conditionalFormatting sqref="T24:V24">
    <cfRule type="expression" priority="166" dxfId="1" stopIfTrue="1">
      <formula>$AZ$24</formula>
    </cfRule>
  </conditionalFormatting>
  <conditionalFormatting sqref="B27:C27">
    <cfRule type="expression" priority="167" dxfId="1" stopIfTrue="1">
      <formula>$AH$27</formula>
    </cfRule>
  </conditionalFormatting>
  <conditionalFormatting sqref="D27:E27">
    <cfRule type="expression" priority="168" dxfId="1" stopIfTrue="1">
      <formula>$AJ$27</formula>
    </cfRule>
  </conditionalFormatting>
  <conditionalFormatting sqref="F27:G27">
    <cfRule type="expression" priority="169" dxfId="1" stopIfTrue="1">
      <formula>$AL$27</formula>
    </cfRule>
  </conditionalFormatting>
  <conditionalFormatting sqref="H27:I27">
    <cfRule type="expression" priority="170" dxfId="1" stopIfTrue="1">
      <formula>$AN$27</formula>
    </cfRule>
  </conditionalFormatting>
  <conditionalFormatting sqref="J27:K27">
    <cfRule type="expression" priority="171" dxfId="1" stopIfTrue="1">
      <formula>$AP$27</formula>
    </cfRule>
  </conditionalFormatting>
  <conditionalFormatting sqref="L27:M27">
    <cfRule type="expression" priority="172" dxfId="1" stopIfTrue="1">
      <formula>$AR$27</formula>
    </cfRule>
  </conditionalFormatting>
  <conditionalFormatting sqref="N27:O27">
    <cfRule type="expression" priority="173" dxfId="1" stopIfTrue="1">
      <formula>$AT$27</formula>
    </cfRule>
  </conditionalFormatting>
  <conditionalFormatting sqref="P27:Q27">
    <cfRule type="expression" priority="174" dxfId="1" stopIfTrue="1">
      <formula>$AV$27</formula>
    </cfRule>
  </conditionalFormatting>
  <conditionalFormatting sqref="R27:S27">
    <cfRule type="expression" priority="175" dxfId="1" stopIfTrue="1">
      <formula>$AX$27</formula>
    </cfRule>
  </conditionalFormatting>
  <conditionalFormatting sqref="T27:V27">
    <cfRule type="expression" priority="176" dxfId="1" stopIfTrue="1">
      <formula>$AZ$27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showGridLines="0" workbookViewId="0" topLeftCell="A130">
      <selection activeCell="A145" sqref="A145"/>
    </sheetView>
  </sheetViews>
  <sheetFormatPr defaultColWidth="11.421875" defaultRowHeight="12.75"/>
  <cols>
    <col min="1" max="29" width="5.7109375" style="1" customWidth="1"/>
    <col min="30" max="62" width="3.7109375" style="1" customWidth="1"/>
  </cols>
  <sheetData>
    <row r="1" spans="5:26" ht="12.75">
      <c r="E1" s="1" t="s">
        <v>22</v>
      </c>
      <c r="F1" s="1">
        <v>1</v>
      </c>
      <c r="I1" s="1" t="s">
        <v>23</v>
      </c>
      <c r="P1" s="1" t="s">
        <v>22</v>
      </c>
      <c r="Q1" s="1" t="s">
        <v>23</v>
      </c>
      <c r="R1" s="1">
        <v>1</v>
      </c>
      <c r="S1" s="1" t="s">
        <v>24</v>
      </c>
      <c r="T1" s="1">
        <v>1</v>
      </c>
      <c r="U1" s="1" t="s">
        <v>25</v>
      </c>
      <c r="V1" s="1">
        <v>1</v>
      </c>
      <c r="W1" s="1" t="s">
        <v>26</v>
      </c>
      <c r="X1" s="1">
        <v>1</v>
      </c>
      <c r="Y1" s="27" t="s">
        <v>27</v>
      </c>
      <c r="Z1" s="1">
        <v>1</v>
      </c>
    </row>
    <row r="2" spans="1:26" ht="12.75">
      <c r="A2" s="1">
        <v>9</v>
      </c>
      <c r="B2" s="1" t="s">
        <v>28</v>
      </c>
      <c r="C2" s="1" t="s">
        <v>28</v>
      </c>
      <c r="D2" s="1" t="s">
        <v>28</v>
      </c>
      <c r="F2" s="1">
        <v>2</v>
      </c>
      <c r="J2" s="1" t="s">
        <v>29</v>
      </c>
      <c r="K2" s="1" t="s">
        <v>29</v>
      </c>
      <c r="R2" s="1">
        <v>2</v>
      </c>
      <c r="T2" s="1">
        <v>11</v>
      </c>
      <c r="V2" s="1">
        <v>4</v>
      </c>
      <c r="X2" s="1">
        <v>12</v>
      </c>
      <c r="Y2" s="1" t="s">
        <v>30</v>
      </c>
      <c r="Z2" s="1">
        <v>4</v>
      </c>
    </row>
    <row r="3" spans="1:26" ht="12.75">
      <c r="A3" s="1">
        <v>8</v>
      </c>
      <c r="B3" s="1" t="s">
        <v>31</v>
      </c>
      <c r="C3" s="1">
        <v>9</v>
      </c>
      <c r="D3" s="1" t="s">
        <v>31</v>
      </c>
      <c r="F3" s="1">
        <v>3</v>
      </c>
      <c r="J3" s="1">
        <v>1</v>
      </c>
      <c r="K3" s="1">
        <v>1</v>
      </c>
      <c r="R3" s="1">
        <v>3</v>
      </c>
      <c r="T3" s="1">
        <v>10</v>
      </c>
      <c r="V3" s="1">
        <v>5</v>
      </c>
      <c r="X3" s="1">
        <v>11</v>
      </c>
      <c r="Z3" s="1">
        <v>13</v>
      </c>
    </row>
    <row r="4" spans="1:26" ht="12.75">
      <c r="A4" s="1">
        <v>7</v>
      </c>
      <c r="B4" s="1" t="s">
        <v>29</v>
      </c>
      <c r="C4" s="1">
        <v>8</v>
      </c>
      <c r="D4" s="1" t="s">
        <v>29</v>
      </c>
      <c r="F4" s="1">
        <v>4</v>
      </c>
      <c r="J4" s="1">
        <v>2</v>
      </c>
      <c r="K4" s="1">
        <v>2</v>
      </c>
      <c r="R4" s="1">
        <v>4</v>
      </c>
      <c r="T4" s="1">
        <v>9</v>
      </c>
      <c r="V4" s="1">
        <v>6</v>
      </c>
      <c r="X4" s="1">
        <v>10</v>
      </c>
      <c r="Z4" s="1">
        <v>12</v>
      </c>
    </row>
    <row r="5" spans="1:26" ht="12.75">
      <c r="A5" s="1">
        <v>6</v>
      </c>
      <c r="B5" s="1">
        <v>1</v>
      </c>
      <c r="C5" s="1">
        <v>7</v>
      </c>
      <c r="D5" s="1">
        <v>9</v>
      </c>
      <c r="F5" s="1">
        <v>5</v>
      </c>
      <c r="J5" s="1">
        <v>3</v>
      </c>
      <c r="K5" s="1">
        <v>3</v>
      </c>
      <c r="R5" s="1">
        <v>5</v>
      </c>
      <c r="T5" s="1">
        <v>8</v>
      </c>
      <c r="V5" s="1">
        <v>7</v>
      </c>
      <c r="X5" s="1">
        <v>9</v>
      </c>
      <c r="Z5" s="1">
        <v>11</v>
      </c>
    </row>
    <row r="6" spans="1:26" ht="12.75">
      <c r="A6" s="1">
        <v>5</v>
      </c>
      <c r="B6" s="1">
        <v>2</v>
      </c>
      <c r="C6" s="1">
        <v>6</v>
      </c>
      <c r="D6" s="1">
        <v>8</v>
      </c>
      <c r="F6" s="1">
        <v>6</v>
      </c>
      <c r="J6" s="1">
        <v>4</v>
      </c>
      <c r="K6" s="1">
        <v>4</v>
      </c>
      <c r="R6" s="1">
        <v>6</v>
      </c>
      <c r="T6" s="1">
        <v>7</v>
      </c>
      <c r="V6" s="1">
        <v>8</v>
      </c>
      <c r="X6" s="1">
        <v>8</v>
      </c>
      <c r="Z6" s="1">
        <v>10</v>
      </c>
    </row>
    <row r="7" spans="1:26" ht="12.75">
      <c r="A7" s="1">
        <v>4</v>
      </c>
      <c r="B7" s="1">
        <v>3</v>
      </c>
      <c r="C7" s="1">
        <v>5</v>
      </c>
      <c r="D7" s="1">
        <v>7</v>
      </c>
      <c r="F7" s="1">
        <v>7</v>
      </c>
      <c r="J7" s="1">
        <v>5</v>
      </c>
      <c r="K7" s="1">
        <v>5</v>
      </c>
      <c r="R7" s="1">
        <v>7</v>
      </c>
      <c r="T7" s="1">
        <v>6</v>
      </c>
      <c r="V7" s="1">
        <v>9</v>
      </c>
      <c r="X7" s="1">
        <v>7</v>
      </c>
      <c r="Z7" s="1">
        <v>9</v>
      </c>
    </row>
    <row r="8" spans="1:26" ht="12.75">
      <c r="A8" s="1">
        <v>3</v>
      </c>
      <c r="B8" s="1">
        <v>4</v>
      </c>
      <c r="C8" s="1">
        <v>4</v>
      </c>
      <c r="D8" s="1">
        <v>6</v>
      </c>
      <c r="F8" s="1">
        <v>8</v>
      </c>
      <c r="J8" s="1">
        <v>6</v>
      </c>
      <c r="K8" s="1">
        <v>6</v>
      </c>
      <c r="R8" s="1">
        <v>8</v>
      </c>
      <c r="T8" s="1">
        <v>5</v>
      </c>
      <c r="V8" s="1">
        <v>10</v>
      </c>
      <c r="X8" s="1">
        <v>6</v>
      </c>
      <c r="Z8" s="1">
        <v>8</v>
      </c>
    </row>
    <row r="9" spans="1:26" ht="12.75">
      <c r="A9" s="1">
        <v>2</v>
      </c>
      <c r="B9" s="1">
        <v>5</v>
      </c>
      <c r="C9" s="1">
        <v>3</v>
      </c>
      <c r="D9" s="1">
        <v>5</v>
      </c>
      <c r="F9" s="1">
        <v>9</v>
      </c>
      <c r="J9" s="1">
        <v>7</v>
      </c>
      <c r="K9" s="1">
        <v>7</v>
      </c>
      <c r="R9" s="1">
        <v>9</v>
      </c>
      <c r="T9" s="1">
        <v>4</v>
      </c>
      <c r="V9" s="1">
        <v>11</v>
      </c>
      <c r="X9" s="1">
        <v>5</v>
      </c>
      <c r="Z9" s="1">
        <v>7</v>
      </c>
    </row>
    <row r="10" spans="1:26" ht="12.75">
      <c r="A10" s="1">
        <v>1</v>
      </c>
      <c r="B10" s="1">
        <v>6</v>
      </c>
      <c r="C10" s="1">
        <v>2</v>
      </c>
      <c r="D10" s="1">
        <v>4</v>
      </c>
      <c r="F10" s="1">
        <v>10</v>
      </c>
      <c r="J10" s="1">
        <v>8</v>
      </c>
      <c r="K10" s="1">
        <v>8</v>
      </c>
      <c r="R10" s="1">
        <v>10</v>
      </c>
      <c r="T10" s="1">
        <v>3</v>
      </c>
      <c r="V10" s="1">
        <v>12</v>
      </c>
      <c r="X10" s="1">
        <v>4</v>
      </c>
      <c r="Z10" s="1">
        <v>6</v>
      </c>
    </row>
    <row r="11" spans="1:26" ht="12.75">
      <c r="A11" s="1" t="s">
        <v>29</v>
      </c>
      <c r="B11" s="1">
        <v>7</v>
      </c>
      <c r="C11" s="1">
        <v>1</v>
      </c>
      <c r="D11" s="1">
        <v>3</v>
      </c>
      <c r="F11" s="1">
        <v>11</v>
      </c>
      <c r="J11" s="1">
        <v>9</v>
      </c>
      <c r="K11" s="1">
        <v>9</v>
      </c>
      <c r="R11" s="1">
        <v>11</v>
      </c>
      <c r="T11" s="1">
        <v>2</v>
      </c>
      <c r="V11" s="1">
        <v>13</v>
      </c>
      <c r="X11" s="1">
        <v>3</v>
      </c>
      <c r="Z11" s="1">
        <v>5</v>
      </c>
    </row>
    <row r="12" spans="2:26" ht="12.75">
      <c r="B12" s="1">
        <v>8</v>
      </c>
      <c r="C12" s="1" t="s">
        <v>29</v>
      </c>
      <c r="D12" s="1">
        <v>2</v>
      </c>
      <c r="F12" s="1">
        <v>12</v>
      </c>
      <c r="K12" s="1" t="s">
        <v>31</v>
      </c>
      <c r="R12" s="1">
        <v>12</v>
      </c>
      <c r="V12" s="1">
        <v>3</v>
      </c>
      <c r="Z12" s="1">
        <v>3</v>
      </c>
    </row>
    <row r="13" spans="2:26" ht="12.75">
      <c r="B13" s="1">
        <v>9</v>
      </c>
      <c r="D13" s="1">
        <v>1</v>
      </c>
      <c r="F13" s="1">
        <v>13</v>
      </c>
      <c r="K13" s="1" t="s">
        <v>28</v>
      </c>
      <c r="R13" s="1">
        <v>13</v>
      </c>
      <c r="V13" s="1">
        <v>2</v>
      </c>
      <c r="X13" s="1">
        <v>2</v>
      </c>
      <c r="Z13" s="1">
        <v>2</v>
      </c>
    </row>
    <row r="15" spans="1:29" ht="12.75">
      <c r="A15" s="28">
        <v>3</v>
      </c>
      <c r="B15" s="28">
        <v>3</v>
      </c>
      <c r="C15" s="28">
        <v>1</v>
      </c>
      <c r="D15" s="28">
        <v>2</v>
      </c>
      <c r="E15" s="28">
        <v>1</v>
      </c>
      <c r="F15" s="28">
        <v>2</v>
      </c>
      <c r="G15" s="28">
        <v>2</v>
      </c>
      <c r="H15" s="28">
        <v>4</v>
      </c>
      <c r="I15" s="28">
        <v>1</v>
      </c>
      <c r="J15" s="28">
        <v>2</v>
      </c>
      <c r="K15" s="28">
        <v>3</v>
      </c>
      <c r="L15" s="28">
        <v>3</v>
      </c>
      <c r="M15" s="28">
        <v>1</v>
      </c>
      <c r="N15" s="28">
        <v>2</v>
      </c>
      <c r="O15" s="28">
        <v>2</v>
      </c>
      <c r="P15" s="28">
        <v>4</v>
      </c>
      <c r="Q15" s="28">
        <v>1</v>
      </c>
      <c r="R15" s="28">
        <v>2</v>
      </c>
      <c r="S15" s="28">
        <v>2</v>
      </c>
      <c r="T15" s="28">
        <v>6</v>
      </c>
      <c r="U15" s="28">
        <v>3</v>
      </c>
      <c r="V15" s="28"/>
      <c r="W15" s="28"/>
      <c r="X15" s="28"/>
      <c r="Y15" s="28">
        <v>1</v>
      </c>
      <c r="Z15" s="29" t="s">
        <v>32</v>
      </c>
      <c r="AA15" s="28"/>
      <c r="AB15" s="28"/>
      <c r="AC15" s="28"/>
    </row>
    <row r="16" spans="1:29" ht="12.75">
      <c r="A16" s="30">
        <f>IF(A15&lt;&gt;1,13-A15,A15)</f>
        <v>10</v>
      </c>
      <c r="B16" s="30">
        <f>IF(B15&gt;3,B15-2,IF(B15=2,13,IF(B15=3,12,1)))</f>
        <v>12</v>
      </c>
      <c r="C16" s="30">
        <f>IF(C15&lt;&gt;1,13-C15,C15)</f>
        <v>1</v>
      </c>
      <c r="D16" s="30">
        <f>IF(D15&gt;3,D15-2,IF(D15=2,13,IF(D15=3,12,1)))</f>
        <v>13</v>
      </c>
      <c r="E16" s="30">
        <f>IF(E15&lt;&gt;1,13-E15,E15)</f>
        <v>1</v>
      </c>
      <c r="F16" s="30">
        <f>IF(F15&gt;3,F15-2,IF(F15=2,13,IF(F15=3,12,1)))</f>
        <v>13</v>
      </c>
      <c r="G16" s="30">
        <f>IF(G15&lt;&gt;1,13-G15,G15)</f>
        <v>11</v>
      </c>
      <c r="H16" s="30">
        <f>IF(H15&gt;3,H15-2,IF(H15=2,13,IF(H15=3,12,1)))</f>
        <v>2</v>
      </c>
      <c r="I16" s="30">
        <f>IF(I15&lt;&gt;1,13-I15,I15)</f>
        <v>1</v>
      </c>
      <c r="J16" s="30">
        <f>IF(J15&gt;3,J15-2,IF(J15=2,13,IF(J15=3,12,1)))</f>
        <v>13</v>
      </c>
      <c r="K16" s="30">
        <f>IF(K15&lt;&gt;1,13-K15,K15)</f>
        <v>10</v>
      </c>
      <c r="L16" s="30">
        <f>IF(L15&gt;3,L15-2,IF(L15=2,13,IF(L15=3,12,1)))</f>
        <v>12</v>
      </c>
      <c r="M16" s="30">
        <f>IF(M15&lt;&gt;1,13-M15,M15)</f>
        <v>1</v>
      </c>
      <c r="N16" s="30">
        <f>IF(N15&gt;3,N15-2,IF(N15=2,13,IF(N15=3,12,1)))</f>
        <v>13</v>
      </c>
      <c r="O16" s="30">
        <f>IF(O15&lt;&gt;1,13-O15,O15)</f>
        <v>11</v>
      </c>
      <c r="P16" s="30">
        <f>IF(P15&gt;3,P15-2,IF(P15=2,13,IF(P15=3,12,1)))</f>
        <v>2</v>
      </c>
      <c r="Q16" s="30">
        <f>IF(Q15&lt;&gt;1,13-Q15,Q15)</f>
        <v>1</v>
      </c>
      <c r="R16" s="30">
        <f>IF(R15&gt;3,R15-2,IF(R15=2,13,IF(R15=3,12,1)))</f>
        <v>13</v>
      </c>
      <c r="S16" s="30">
        <f>IF(S15&gt;2,14-S15,IF(S15=2,13,1))</f>
        <v>13</v>
      </c>
      <c r="T16" s="30">
        <f>IF(T15&gt;4,16-T15,IF(T15=2,13,IF(T15=3,12,IF(T15=4,2,1))))</f>
        <v>10</v>
      </c>
      <c r="U16" s="30">
        <f>IF(U15&gt;4,16-U15,IF(U15=2,13,IF(U15=3,12,IF(U15=4,2,1))))</f>
        <v>12</v>
      </c>
      <c r="V16" s="30"/>
      <c r="W16" s="30"/>
      <c r="X16" s="30"/>
      <c r="Y16" s="30"/>
      <c r="Z16" s="31" t="s">
        <v>33</v>
      </c>
      <c r="AA16" s="30"/>
      <c r="AB16" s="30"/>
      <c r="AC16" s="30"/>
    </row>
    <row r="17" spans="1:26" ht="12.75">
      <c r="A17" s="1">
        <f>A16-2</f>
        <v>8</v>
      </c>
      <c r="B17" s="1">
        <f>B16-2</f>
        <v>10</v>
      </c>
      <c r="C17" s="1">
        <f>C16-2</f>
        <v>-1</v>
      </c>
      <c r="D17" s="1">
        <f>D16-2</f>
        <v>11</v>
      </c>
      <c r="E17" s="1">
        <f>E16-2</f>
        <v>-1</v>
      </c>
      <c r="F17" s="1">
        <f>F16-2</f>
        <v>11</v>
      </c>
      <c r="G17" s="1">
        <f>G16-2</f>
        <v>9</v>
      </c>
      <c r="H17" s="1">
        <f>H16-2</f>
        <v>0</v>
      </c>
      <c r="I17" s="1">
        <f>I16-2</f>
        <v>-1</v>
      </c>
      <c r="J17" s="1">
        <f>J16-2</f>
        <v>11</v>
      </c>
      <c r="K17" s="1">
        <f>K16-2</f>
        <v>8</v>
      </c>
      <c r="L17" s="1">
        <f>L16-2</f>
        <v>10</v>
      </c>
      <c r="M17" s="1">
        <f>M16-2</f>
        <v>-1</v>
      </c>
      <c r="N17" s="1">
        <f>N16-2</f>
        <v>11</v>
      </c>
      <c r="O17" s="1">
        <f>O16-2</f>
        <v>9</v>
      </c>
      <c r="P17" s="1">
        <f>P16-2</f>
        <v>0</v>
      </c>
      <c r="Q17" s="1">
        <f>Q16-2</f>
        <v>-1</v>
      </c>
      <c r="R17" s="1">
        <f>R16-2</f>
        <v>11</v>
      </c>
      <c r="S17" s="1">
        <f>S16-2</f>
        <v>11</v>
      </c>
      <c r="T17" s="1">
        <f>T16-2</f>
        <v>8</v>
      </c>
      <c r="U17" s="1">
        <f>U16-2</f>
        <v>10</v>
      </c>
      <c r="Z17" s="27" t="s">
        <v>34</v>
      </c>
    </row>
    <row r="18" spans="1:26" ht="12.75">
      <c r="A18" s="32" t="b">
        <f>FALSE</f>
        <v>0</v>
      </c>
      <c r="C18" s="32" t="b">
        <f>FALSE</f>
        <v>0</v>
      </c>
      <c r="E18" s="32" t="b">
        <f>FALSE</f>
        <v>0</v>
      </c>
      <c r="G18" s="32" t="b">
        <f>FALSE</f>
        <v>0</v>
      </c>
      <c r="I18" s="32" t="b">
        <f>FALSE</f>
        <v>0</v>
      </c>
      <c r="K18" s="32" t="b">
        <f>FALSE</f>
        <v>0</v>
      </c>
      <c r="M18" s="32" t="b">
        <f>FALSE</f>
        <v>0</v>
      </c>
      <c r="O18" s="32" t="b">
        <f>FALSE</f>
        <v>0</v>
      </c>
      <c r="Q18" s="32" t="b">
        <f>FALSE</f>
        <v>0</v>
      </c>
      <c r="S18" s="32" t="b">
        <f>FALSE</f>
        <v>0</v>
      </c>
      <c r="T18" s="32" t="b">
        <f>FALSE</f>
        <v>0</v>
      </c>
      <c r="U18" s="32" t="b">
        <f>FALSE</f>
        <v>0</v>
      </c>
      <c r="Z18" s="27" t="s">
        <v>35</v>
      </c>
    </row>
    <row r="19" spans="1:26" ht="12.75">
      <c r="A19" s="1">
        <f>IF(A18,1,0)</f>
        <v>0</v>
      </c>
      <c r="C19" s="1">
        <f>IF(C18,1,0)</f>
        <v>0</v>
      </c>
      <c r="E19" s="1">
        <f>IF(E18,1,0)</f>
        <v>0</v>
      </c>
      <c r="G19" s="1">
        <f>IF(G18,1,0)</f>
        <v>0</v>
      </c>
      <c r="I19" s="1">
        <f>IF(I18,1,0)</f>
        <v>0</v>
      </c>
      <c r="K19" s="1">
        <f>IF(K18,1,0)</f>
        <v>0</v>
      </c>
      <c r="M19" s="1">
        <f>IF(M18,1,0)</f>
        <v>0</v>
      </c>
      <c r="O19" s="1">
        <f>IF(O18,1,0)</f>
        <v>0</v>
      </c>
      <c r="Q19" s="1">
        <f>IF(Q18,1,0)</f>
        <v>0</v>
      </c>
      <c r="S19" s="1">
        <f>IF(S18,1,0)</f>
        <v>0</v>
      </c>
      <c r="T19" s="1">
        <f>IF(T18,1,0)</f>
        <v>0</v>
      </c>
      <c r="U19" s="1">
        <f>IF(U18,1,0)</f>
        <v>0</v>
      </c>
      <c r="V19" s="33">
        <f>IF(OR(SUM(S19:U19)=3,AND(SUM(S19:U19)=2,T19=1)),1,0)</f>
        <v>0</v>
      </c>
      <c r="W19" s="30">
        <f>SUM(A19:V19)</f>
        <v>0</v>
      </c>
      <c r="Z19" s="27" t="s">
        <v>36</v>
      </c>
    </row>
    <row r="20" spans="1:26" ht="12.75">
      <c r="A20" s="1">
        <f>IF(A17=-1,0,A17)</f>
        <v>8</v>
      </c>
      <c r="B20" s="1">
        <f>IF(A17+B17&lt;10,B17,IF(B17=10,10-A17,IF(B17=11,10,-1)))</f>
        <v>2</v>
      </c>
      <c r="C20" s="1">
        <f>IF(C17=-1,0,C17)</f>
        <v>0</v>
      </c>
      <c r="D20" s="1">
        <f>IF(C17+D17&lt;10,D17,IF(D17=10,10-C17,IF(D17=11,10,-1)))</f>
        <v>10</v>
      </c>
      <c r="E20" s="1">
        <f>IF(E17=-1,0,E17)</f>
        <v>0</v>
      </c>
      <c r="F20" s="1">
        <f>IF(E17+F17&lt;10,F17,IF(F17=10,10-E17,IF(F17=11,10,-1)))</f>
        <v>10</v>
      </c>
      <c r="G20" s="1">
        <f>IF(G17=-1,0,G17)</f>
        <v>9</v>
      </c>
      <c r="H20" s="1">
        <f>IF(G17+H17&lt;10,H17,IF(H17=10,10-G17,IF(H17=11,10,-1)))</f>
        <v>0</v>
      </c>
      <c r="I20" s="1">
        <f>IF(I17=-1,0,I17)</f>
        <v>0</v>
      </c>
      <c r="J20" s="1">
        <f>IF(I17+J17&lt;10,J17,IF(J17=10,10-I17,IF(J17=11,10,-1)))</f>
        <v>10</v>
      </c>
      <c r="K20" s="1">
        <f>IF(K17=-1,0,K17)</f>
        <v>8</v>
      </c>
      <c r="L20" s="1">
        <f>IF(K17+L17&lt;10,L17,IF(L17=10,10-K17,IF(L17=11,10,-1)))</f>
        <v>2</v>
      </c>
      <c r="M20" s="1">
        <f>IF(M17=-1,0,M17)</f>
        <v>0</v>
      </c>
      <c r="N20" s="1">
        <f>IF(M17+N17&lt;10,N17,IF(N17=10,10-M17,IF(N17=11,10,-1)))</f>
        <v>10</v>
      </c>
      <c r="O20" s="1">
        <f>IF(O17=-1,0,O17)</f>
        <v>9</v>
      </c>
      <c r="P20" s="1">
        <f>IF(O17+P17&lt;10,P17,IF(P17=10,10-O17,IF(P17=11,10,-1)))</f>
        <v>0</v>
      </c>
      <c r="Q20" s="1">
        <f>IF(Q17=-1,0,Q17)</f>
        <v>0</v>
      </c>
      <c r="R20" s="1">
        <f>IF(Q17+R17&lt;10,R17,IF(R17=10,10-Q17,IF(R17=11,10,-1)))</f>
        <v>10</v>
      </c>
      <c r="S20" s="1">
        <f>IF(S17=10,-1,IF(S17=11,10,S17))</f>
        <v>10</v>
      </c>
      <c r="T20" s="1">
        <f>IF(T17=10,10-S17,IF(T17=11,10,T17))</f>
        <v>8</v>
      </c>
      <c r="U20" s="1">
        <f>IF(U17=10,10-T17,IF(U17=11,10,IF(U17=-1,0,U17)))</f>
        <v>2</v>
      </c>
      <c r="Z20" s="27" t="s">
        <v>37</v>
      </c>
    </row>
    <row r="21" spans="2:26" ht="12.75">
      <c r="B21" s="1">
        <f>IF(B17=10,1,0)</f>
        <v>1</v>
      </c>
      <c r="D21" s="1">
        <f>IF(D17=10,1,0)</f>
        <v>0</v>
      </c>
      <c r="F21" s="1">
        <f>IF(F17=10,1,0)</f>
        <v>0</v>
      </c>
      <c r="H21" s="1">
        <f>IF(H17=10,1,0)</f>
        <v>0</v>
      </c>
      <c r="J21" s="1">
        <f>IF(J17=10,1,0)</f>
        <v>0</v>
      </c>
      <c r="L21" s="1">
        <f>IF(L17=10,1,0)</f>
        <v>1</v>
      </c>
      <c r="N21" s="1">
        <f>IF(N17=10,1,0)</f>
        <v>0</v>
      </c>
      <c r="P21" s="1">
        <f>IF(P17=10,1,0)</f>
        <v>0</v>
      </c>
      <c r="R21" s="1">
        <f>IF(R17=10,1,0)</f>
        <v>0</v>
      </c>
      <c r="S21" s="1">
        <f>IF(S17=10,1,0)</f>
        <v>0</v>
      </c>
      <c r="T21" s="1">
        <f>IF(T17=10,1,0)</f>
        <v>0</v>
      </c>
      <c r="U21" s="1">
        <f>IF(U17=10,1,0)</f>
        <v>1</v>
      </c>
      <c r="W21" s="34">
        <f>B21+D21+F21+H21+J21+L21+N21+P21+R21+S21+T21+U21</f>
        <v>3</v>
      </c>
      <c r="Z21" s="27" t="s">
        <v>38</v>
      </c>
    </row>
    <row r="22" spans="2:26" ht="12.75">
      <c r="B22" s="1">
        <f>IF(B17=11,1,0)</f>
        <v>0</v>
      </c>
      <c r="D22" s="1">
        <f>IF(D17=11,1,0)</f>
        <v>1</v>
      </c>
      <c r="F22" s="1">
        <f>IF(F17=11,1,0)</f>
        <v>1</v>
      </c>
      <c r="H22" s="1">
        <f>IF(H17=11,1,0)</f>
        <v>0</v>
      </c>
      <c r="J22" s="1">
        <f>IF(J17=11,1,0)</f>
        <v>1</v>
      </c>
      <c r="L22" s="1">
        <f>IF(L17=11,1,0)</f>
        <v>0</v>
      </c>
      <c r="N22" s="1">
        <f>IF(N17=11,1,0)</f>
        <v>1</v>
      </c>
      <c r="P22" s="1">
        <f>IF(P17=11,1,0)</f>
        <v>0</v>
      </c>
      <c r="R22" s="1">
        <f>IF(R17=11,1,0)</f>
        <v>1</v>
      </c>
      <c r="S22" s="1">
        <f>IF(S17=11,1,0)</f>
        <v>1</v>
      </c>
      <c r="T22" s="1">
        <f>IF(T17=11,1,0)</f>
        <v>0</v>
      </c>
      <c r="U22" s="1">
        <f>IF(U17=11,1,0)</f>
        <v>0</v>
      </c>
      <c r="W22" s="34">
        <f>B22+D22+F22+H22+J22+L22+N22+P22+R22+S22+T22+U22</f>
        <v>6</v>
      </c>
      <c r="Z22" s="27" t="s">
        <v>39</v>
      </c>
    </row>
    <row r="23" spans="2:26" ht="12.75">
      <c r="B23" s="1">
        <f>IF(SUM(B21:B22)=0,1,0)</f>
        <v>0</v>
      </c>
      <c r="D23" s="1">
        <f>IF(SUM(D21:D22)=0,1,0)</f>
        <v>0</v>
      </c>
      <c r="F23" s="1">
        <f>IF(SUM(F21:F22)=0,1,0)</f>
        <v>0</v>
      </c>
      <c r="H23" s="1">
        <f>IF(SUM(H21:H22)=0,1,0)</f>
        <v>1</v>
      </c>
      <c r="J23" s="1">
        <f>IF(SUM(J21:J22)=0,1,0)</f>
        <v>0</v>
      </c>
      <c r="L23" s="1">
        <f>IF(SUM(L21:L22)=0,1,0)</f>
        <v>0</v>
      </c>
      <c r="N23" s="1">
        <f>IF(SUM(N21:N22)=0,1,0)</f>
        <v>0</v>
      </c>
      <c r="P23" s="1">
        <f>IF(SUM(P21:P22)=0,1,0)</f>
        <v>1</v>
      </c>
      <c r="R23" s="1">
        <f>IF(SUM(R21:R22)=0,1,0)</f>
        <v>0</v>
      </c>
      <c r="S23" s="1">
        <f>IF(SUM(S21:S22)=0,1,0)</f>
        <v>0</v>
      </c>
      <c r="T23" s="1">
        <f>IF(SUM(T21:T22)=0,1,0)</f>
        <v>1</v>
      </c>
      <c r="U23" s="1">
        <f>IF(SUM(U21:U22)=0,1,0)</f>
        <v>0</v>
      </c>
      <c r="Z23" s="27" t="s">
        <v>40</v>
      </c>
    </row>
    <row r="24" spans="1:26" ht="12.75">
      <c r="A24" s="30">
        <f>A20+B20+(B21*D23*C20)+(B21*D21*C20)+(B21*D22*D20)+(B22*D23)*(C20+D20)+(B22*D21)*(C20+D20)+(B22*D22*F23)*(D20+E20)+(B22*D22*F21)*(D20+E20)+(B22*D22*F22)*(D20+F20)</f>
        <v>20</v>
      </c>
      <c r="B24" s="30"/>
      <c r="C24" s="30">
        <f>A24+C20+D20+(D21*F23*E20)+(D21*F21*E20)+(D21*F22*F20)+(D22*F23)*(E20+F20)+(D22*F21)*(E20+F20)+(D22*F22*H23)*(F20+G20)+(D22*F22*H21)*(F20+G20)+(D22*F22*H22)*(F20+H20)</f>
        <v>49</v>
      </c>
      <c r="D24" s="30"/>
      <c r="E24" s="30">
        <f>C24+E20+F20+(F21*H23*G20)+(F21*H21*G20)+(F21*H22*H20)+(F22*H23)*(G20+H20)+(F22*H21)*(G20+H20)+(F22*H22*J23)*(H20+I20)+(F22*H22*J21)*(H20+I20)+(F22*H22*J22)*(H20+J20)</f>
        <v>68</v>
      </c>
      <c r="F24" s="30"/>
      <c r="G24" s="30">
        <f>E24+G20+H20+(H21*J23*I20)+(H21*J21*I20)+(H21*J22*J20)+(H22*J23)*(I20+J20)+(H22*J21)*(I20+J20)+(H22*J22*L23)*(J20+K20)+(H22*J22*L21)*(J20+K20)+(H22*J22*L22)*(J20+L20)</f>
        <v>77</v>
      </c>
      <c r="H24" s="30"/>
      <c r="I24" s="30">
        <f>G24+I20+J20+(J21*L23*K20)+(J21*L21*K20)+(J21*L22*L20)+(J22*L23)*(K20+L20)+(J22*L21)*(K20+L20)+(J22*L22*N23)*(L20+M20)+(J22*L22*N21)*(L20+M20)+(J22*L22*N22)*(L20+N20)</f>
        <v>97</v>
      </c>
      <c r="J24" s="30"/>
      <c r="K24" s="30">
        <f>I24+K20+L20+(L21*N23*M20)+(L21*N21*M20)+(L21*N22*N20)+(L22*N23)*(M20+N20)+(L22*N21)*(M20+N20)+(L22*N22*P23)*(N20+O20)+(L22*N22*P21)*(N20+O20)+(L22*N22*P22)*(N20+P20)</f>
        <v>117</v>
      </c>
      <c r="L24" s="30"/>
      <c r="M24" s="30">
        <f>K24+M20+N20+(N21*P23*O20)+(N21*P21*O20)+(N21*P22*P20)+(N22*P23)*(O20+P20)+(N22*P21)*(O20+P20)+(N22*P22*R23)*(P20+Q20)+(N22*P22*R21)*(P20+Q20)+(N22*P22*R22)*(P20+R20)</f>
        <v>136</v>
      </c>
      <c r="N24" s="30"/>
      <c r="O24" s="30">
        <f>M24+O20+P20+(P21*R23*Q20)+(P21*R21*Q20)+(P21*R22*R20)+(P22*R23)*(Q20+R20)+(P22*R21)*(Q20+R20)+(P22*R22*S23)*(R20+S20)+(P22*R22*S22)*(R20+S20)</f>
        <v>145</v>
      </c>
      <c r="P24" s="30"/>
      <c r="Q24" s="30">
        <f>O24+Q20+R20+(R21*S23*S20)+(R21*S22*S20)+(R22*S23)*(S20+T20)+(R22*S22)*(S20+T20)</f>
        <v>173</v>
      </c>
      <c r="R24" s="30"/>
      <c r="S24" s="35">
        <f>Q24+S20+T20+U20</f>
        <v>193</v>
      </c>
      <c r="T24" s="35"/>
      <c r="U24" s="35"/>
      <c r="Z24" s="27" t="s">
        <v>41</v>
      </c>
    </row>
    <row r="25" spans="1:26" ht="12.75">
      <c r="A25" s="36">
        <f>IF(A17+B17=-2,1,0)</f>
        <v>0</v>
      </c>
      <c r="B25" s="1">
        <f>IF(B17=-1,1,0)</f>
        <v>0</v>
      </c>
      <c r="C25" s="36">
        <f>IF(C17+D17=-2,1,0)</f>
        <v>0</v>
      </c>
      <c r="D25" s="1">
        <f>IF(D17=-1,1,0)</f>
        <v>0</v>
      </c>
      <c r="E25" s="36">
        <f>IF(E17+F17=-2,1,0)</f>
        <v>0</v>
      </c>
      <c r="F25" s="1">
        <f>IF(F17=-1,1,0)</f>
        <v>0</v>
      </c>
      <c r="G25" s="36">
        <f>IF(G17+H17=-2,1,0)</f>
        <v>0</v>
      </c>
      <c r="H25" s="1">
        <f>IF(H17=-1,1,0)</f>
        <v>0</v>
      </c>
      <c r="I25" s="36">
        <f>IF(I17+J17=-2,1,0)</f>
        <v>0</v>
      </c>
      <c r="J25" s="1">
        <f>IF(J17=-1,1,0)</f>
        <v>0</v>
      </c>
      <c r="K25" s="36">
        <f>IF(K17+L17=-2,1,0)</f>
        <v>0</v>
      </c>
      <c r="L25" s="1">
        <f>IF(L17=-1,1,0)</f>
        <v>0</v>
      </c>
      <c r="M25" s="36">
        <f>IF(M17+N17=-2,1,0)</f>
        <v>0</v>
      </c>
      <c r="N25" s="1">
        <f>IF(N17=-1,1,0)</f>
        <v>0</v>
      </c>
      <c r="O25" s="36">
        <f>IF(O17+P17=-2,1,0)</f>
        <v>0</v>
      </c>
      <c r="P25" s="1">
        <f>IF(P17=-1,1,0)</f>
        <v>0</v>
      </c>
      <c r="Q25" s="36">
        <f>IF(Q17+R17=-2,1,0)</f>
        <v>0</v>
      </c>
      <c r="R25" s="1">
        <f>IF(R17=-1,1,0)</f>
        <v>0</v>
      </c>
      <c r="S25" s="36">
        <f>IF(S17+T17+U17=-3,1,0)</f>
        <v>0</v>
      </c>
      <c r="T25" s="36">
        <f>IF(OR(S17=-1,T17=-1),1,0)</f>
        <v>0</v>
      </c>
      <c r="U25" s="1">
        <f>IF(AND(T17&lt;10,U17=-1,S17=11),1,0)</f>
        <v>0</v>
      </c>
      <c r="W25" s="37">
        <f>SUM(A25:U25)</f>
        <v>0</v>
      </c>
      <c r="Z25" s="27" t="s">
        <v>42</v>
      </c>
    </row>
    <row r="26" spans="1:26" ht="12.75">
      <c r="A26" s="33">
        <f>IF(AND(A17&lt;4,A18=TRUE),1,0)</f>
        <v>0</v>
      </c>
      <c r="B26" s="33">
        <f>IF(AND(A17&gt;8,A18=TRUE),1,0)</f>
        <v>0</v>
      </c>
      <c r="C26" s="33">
        <f>IF(AND(C17&lt;4,C18=TRUE),1,0)</f>
        <v>0</v>
      </c>
      <c r="D26" s="33">
        <f>IF(AND(C17&gt;8,C18=TRUE),1,0)</f>
        <v>0</v>
      </c>
      <c r="E26" s="33">
        <f>IF(AND(E17&lt;4,E18=TRUE),1,0)</f>
        <v>0</v>
      </c>
      <c r="F26" s="33">
        <f>IF(AND(E17&gt;8,E18=TRUE),1,0)</f>
        <v>0</v>
      </c>
      <c r="G26" s="33">
        <f>IF(AND(G17&lt;4,G18=TRUE),1,0)</f>
        <v>0</v>
      </c>
      <c r="H26" s="33">
        <f>IF(AND(G17&gt;8,G18=TRUE),1,0)</f>
        <v>0</v>
      </c>
      <c r="I26" s="33">
        <f>IF(AND(I17&lt;4,I18=TRUE),1,0)</f>
        <v>0</v>
      </c>
      <c r="J26" s="33">
        <f>IF(AND(I17&gt;8,I18=TRUE),1,0)</f>
        <v>0</v>
      </c>
      <c r="K26" s="33">
        <f>IF(AND(K17&lt;4,K18=TRUE),1,0)</f>
        <v>0</v>
      </c>
      <c r="L26" s="33">
        <f>IF(AND(K17&gt;8,K18=TRUE),1,0)</f>
        <v>0</v>
      </c>
      <c r="M26" s="33">
        <f>IF(AND(M17&lt;4,M18=TRUE),1,0)</f>
        <v>0</v>
      </c>
      <c r="N26" s="33">
        <f>IF(AND(M17&gt;8,M18=TRUE),1,0)</f>
        <v>0</v>
      </c>
      <c r="O26" s="33">
        <f>IF(AND(O17&lt;4,O18=TRUE),1,0)</f>
        <v>0</v>
      </c>
      <c r="P26" s="33">
        <f>IF(AND(O17&gt;8,O18=TRUE),1,0)</f>
        <v>0</v>
      </c>
      <c r="Q26" s="33">
        <f>IF(AND(Q17&lt;4,Q18=TRUE),1,0)</f>
        <v>0</v>
      </c>
      <c r="R26" s="33">
        <f>IF(AND(Q17&gt;8,Q18=TRUE),1,0)</f>
        <v>0</v>
      </c>
      <c r="S26" s="33">
        <f>IF(AND(S17&lt;4,S18=TRUE),1,0)</f>
        <v>0</v>
      </c>
      <c r="T26" s="33">
        <f>IF(AND(S17&gt;8,S18=TRUE),1,0)</f>
        <v>0</v>
      </c>
      <c r="U26" s="33">
        <f>IF(AND(U17&lt;4,U18=TRUE),1,0)</f>
        <v>0</v>
      </c>
      <c r="V26" s="33">
        <f>IF(AND(U17&gt;8,U18=TRUE),1,0)</f>
        <v>0</v>
      </c>
      <c r="W26" s="33">
        <f>IF(AND(T17&lt;4,T18=TRUE),1,0)</f>
        <v>0</v>
      </c>
      <c r="X26" s="33">
        <f>IF(AND(T17&gt;8,T18=TRUE),1,0)</f>
        <v>0</v>
      </c>
      <c r="Z26" s="27" t="s">
        <v>43</v>
      </c>
    </row>
    <row r="27" spans="1:26" ht="12.75">
      <c r="A27" s="33">
        <f>IF(AND(A17=-1,B17&lt;&gt;-1,B17&lt;&gt;11),1,0)</f>
        <v>0</v>
      </c>
      <c r="B27" s="33">
        <f>IF(AND(A17&lt;&gt;-1,B17=11),1,0)</f>
        <v>0</v>
      </c>
      <c r="C27" s="33">
        <f>IF(AND(C17=-1,D17&lt;&gt;-1,D17&lt;&gt;11),1,0)</f>
        <v>0</v>
      </c>
      <c r="D27" s="33">
        <f>IF(AND(C17&lt;&gt;-1,D17=11),1,0)</f>
        <v>0</v>
      </c>
      <c r="E27" s="33">
        <f>IF(AND(E17=-1,F17&lt;&gt;-1,F17&lt;&gt;11),1,0)</f>
        <v>0</v>
      </c>
      <c r="F27" s="33">
        <f>IF(AND(E17&lt;&gt;-1,F17=11),1,0)</f>
        <v>0</v>
      </c>
      <c r="G27" s="33">
        <f>IF(AND(G17=-1,H17&lt;&gt;-1,H17&lt;&gt;11),1,0)</f>
        <v>0</v>
      </c>
      <c r="H27" s="33">
        <f>IF(AND(G17&lt;&gt;-1,H17=11),1,0)</f>
        <v>0</v>
      </c>
      <c r="I27" s="33">
        <f>IF(AND(I17=-1,J17&lt;&gt;-1,J17&lt;&gt;11),1,0)</f>
        <v>0</v>
      </c>
      <c r="J27" s="33">
        <f>IF(AND(I17&lt;&gt;-1,J17=11),1,0)</f>
        <v>0</v>
      </c>
      <c r="K27" s="33">
        <f>IF(AND(K17=-1,L17&lt;&gt;-1,L17&lt;&gt;11),1,0)</f>
        <v>0</v>
      </c>
      <c r="L27" s="33">
        <f>IF(AND(K17&lt;&gt;-1,L17=11),1,0)</f>
        <v>0</v>
      </c>
      <c r="M27" s="33">
        <f>IF(AND(M17=-1,N17&lt;&gt;-1,N17&lt;&gt;11),1,0)</f>
        <v>0</v>
      </c>
      <c r="N27" s="33">
        <f>IF(AND(M17&lt;&gt;-1,N17=11),1,0)</f>
        <v>0</v>
      </c>
      <c r="O27" s="33">
        <f>IF(AND(O17=-1,P17&lt;&gt;-1,P17&lt;&gt;11),1,0)</f>
        <v>0</v>
      </c>
      <c r="P27" s="33">
        <f>IF(AND(O17&lt;&gt;-1,P17=11),1,0)</f>
        <v>0</v>
      </c>
      <c r="Q27" s="33">
        <f>IF(AND(Q17=-1,R17&lt;&gt;-1,R17&lt;&gt;11),1,0)</f>
        <v>0</v>
      </c>
      <c r="R27" s="33">
        <f>IF(AND(Q17&lt;&gt;-1,R17=11),1,0)</f>
        <v>0</v>
      </c>
      <c r="S27" s="33">
        <f>IF(OR(S21=1,AND(T22=1,S22&lt;&gt;1),AND(T21=1,S22=1),AND(T21=1,S21=1),AND(T21=1,U17=-1),AND(T22=1,U17=-1),AND(S22&lt;&gt;1,T17&lt;10,U17&lt;&gt;-1),AND(T22=1,U21=1),AND(T17&lt;10,U22=1),AND(T21=1,U21=1)),1,0)</f>
        <v>0</v>
      </c>
      <c r="Z27" s="27" t="s">
        <v>44</v>
      </c>
    </row>
    <row r="28" spans="1:26" ht="12.75">
      <c r="A28" s="33">
        <f>IF(AND(B17&lt;10,A17+B17&gt;9),1,0)</f>
        <v>0</v>
      </c>
      <c r="C28" s="33">
        <f>IF(AND(D17&lt;10,C17+D17&gt;9),1,0)</f>
        <v>0</v>
      </c>
      <c r="E28" s="33">
        <f>IF(AND(F17&lt;10,E17+F17&gt;9),1,0)</f>
        <v>0</v>
      </c>
      <c r="G28" s="33">
        <f>IF(AND(H17&lt;10,G17+H17&gt;9),1,0)</f>
        <v>0</v>
      </c>
      <c r="I28" s="33">
        <f>IF(AND(J17&lt;10,I17+J17&gt;9),1,0)</f>
        <v>0</v>
      </c>
      <c r="K28" s="33">
        <f>IF(AND(L17&lt;10,K17+L17&gt;9),1,0)</f>
        <v>0</v>
      </c>
      <c r="M28" s="33">
        <f>IF(AND(N17&lt;10,M17+N17&gt;9),1,0)</f>
        <v>0</v>
      </c>
      <c r="O28" s="33">
        <f>IF(AND(P17&lt;10,O17+P17&gt;9),1,0)</f>
        <v>0</v>
      </c>
      <c r="Q28" s="33">
        <f>IF(AND(R17&lt;10,Q17+R17&gt;9),1,0)</f>
        <v>0</v>
      </c>
      <c r="S28" s="33">
        <f>IF(AND(S17&lt;10,T17&lt;10,S17+T17&gt;9),1,0)</f>
        <v>0</v>
      </c>
      <c r="T28" s="33">
        <f>IF(AND(T17&lt;10,U17&lt;10,T17+U17&gt;9),1,0)</f>
        <v>0</v>
      </c>
      <c r="Z28" s="27" t="s">
        <v>45</v>
      </c>
    </row>
    <row r="29" spans="1:26" ht="12.75">
      <c r="A29" s="33">
        <f>A26+B26+A27+B27+A28</f>
        <v>0</v>
      </c>
      <c r="C29" s="33">
        <f>C26+D26+C27+D27+C28</f>
        <v>0</v>
      </c>
      <c r="E29" s="33">
        <f>E26+F26+E27+F27+E28</f>
        <v>0</v>
      </c>
      <c r="G29" s="33">
        <f>G26+H26+G27+H27+G28</f>
        <v>0</v>
      </c>
      <c r="I29" s="33">
        <f>I26+J26+I27+J27+I28</f>
        <v>0</v>
      </c>
      <c r="K29" s="33">
        <f>K26+L26+K27+L27+K28</f>
        <v>0</v>
      </c>
      <c r="M29" s="33">
        <f>M26+N26+M27+N27+M28</f>
        <v>0</v>
      </c>
      <c r="O29" s="33">
        <f>O26+P26+O27+P27+O28</f>
        <v>0</v>
      </c>
      <c r="Q29" s="33">
        <f>Q26+R26+Q27+R27+Q28</f>
        <v>0</v>
      </c>
      <c r="S29" s="33">
        <f>V19+S26+T26+U26+V26+W26+X26+S27+S28+T28</f>
        <v>0</v>
      </c>
      <c r="W29" s="38">
        <f>A29+C29+E29+G29+I29+K29+M29+O29+Q29+S29</f>
        <v>0</v>
      </c>
      <c r="Z29" s="27" t="s">
        <v>46</v>
      </c>
    </row>
    <row r="30" spans="1:26" ht="12.75">
      <c r="A30" s="39">
        <f>IF(A17=9,1,0)</f>
        <v>0</v>
      </c>
      <c r="B30" s="39">
        <f>IF(AND(A17=9,B17=10),1,0)</f>
        <v>0</v>
      </c>
      <c r="C30" s="39">
        <f>IF(C17=9,1,0)</f>
        <v>0</v>
      </c>
      <c r="D30" s="39">
        <f>IF(AND(C17=9,D17=10),1,0)</f>
        <v>0</v>
      </c>
      <c r="E30" s="39">
        <f>IF(E17=9,1,0)</f>
        <v>0</v>
      </c>
      <c r="F30" s="39">
        <f>IF(AND(E17=9,F17=10),1,0)</f>
        <v>0</v>
      </c>
      <c r="G30" s="39">
        <f>IF(G17=9,1,0)</f>
        <v>1</v>
      </c>
      <c r="H30" s="39">
        <f>IF(AND(G17=9,H17=10),1,0)</f>
        <v>0</v>
      </c>
      <c r="I30" s="39">
        <f>IF(I17=9,1,0)</f>
        <v>0</v>
      </c>
      <c r="J30" s="39">
        <f>IF(AND(I17=9,J17=10),1,0)</f>
        <v>0</v>
      </c>
      <c r="K30" s="39">
        <f>IF(K17=9,1,0)</f>
        <v>0</v>
      </c>
      <c r="L30" s="39">
        <f>IF(AND(K17=9,L17=10),1,0)</f>
        <v>0</v>
      </c>
      <c r="M30" s="39">
        <f>IF(M17=9,1,0)</f>
        <v>0</v>
      </c>
      <c r="N30" s="39">
        <f>IF(AND(M17=9,N17=10),1,0)</f>
        <v>0</v>
      </c>
      <c r="O30" s="39">
        <f>IF(O17=9,1,0)</f>
        <v>1</v>
      </c>
      <c r="P30" s="39">
        <f>IF(AND(O17=9,P17=10),1,0)</f>
        <v>0</v>
      </c>
      <c r="Q30" s="39">
        <f>IF(Q17=9,1,0)</f>
        <v>0</v>
      </c>
      <c r="R30" s="39">
        <f>IF(AND(Q17=9,R17=10),1,0)</f>
        <v>0</v>
      </c>
      <c r="S30" s="39">
        <f>IF(S17=9,1,0)</f>
        <v>0</v>
      </c>
      <c r="T30" s="39">
        <f>IF(AND(S17=9,T17=10),1,0)</f>
        <v>0</v>
      </c>
      <c r="U30" s="39">
        <f>IF(T17=9,1,0)</f>
        <v>0</v>
      </c>
      <c r="V30" s="39">
        <f>IF(AND(T17=9,U17=10),1,0)</f>
        <v>0</v>
      </c>
      <c r="W30" s="40"/>
      <c r="Z30" s="27" t="s">
        <v>47</v>
      </c>
    </row>
    <row r="31" spans="1:26" ht="12.75">
      <c r="A31" s="39">
        <f>IF(AND(A17&lt;8,A17&lt;&gt;-1),1,0)</f>
        <v>0</v>
      </c>
      <c r="B31" s="39"/>
      <c r="C31" s="39">
        <f>IF(AND(C17&lt;8,C17&lt;&gt;-1),1,0)</f>
        <v>0</v>
      </c>
      <c r="D31" s="39"/>
      <c r="E31" s="39">
        <f>IF(AND(E17&lt;8,E17&lt;&gt;-1),1,0)</f>
        <v>0</v>
      </c>
      <c r="F31" s="39"/>
      <c r="G31" s="39">
        <f>IF(AND(G17&lt;8,G17&lt;&gt;-1),1,0)</f>
        <v>0</v>
      </c>
      <c r="H31" s="39"/>
      <c r="I31" s="39">
        <f>IF(AND(I17&lt;8,I17&lt;&gt;-1),1,0)</f>
        <v>0</v>
      </c>
      <c r="J31" s="39"/>
      <c r="K31" s="39">
        <f>IF(AND(K17&lt;8,K17&lt;&gt;-1),1,0)</f>
        <v>0</v>
      </c>
      <c r="L31" s="39"/>
      <c r="M31" s="39">
        <f>IF(AND(M17&lt;8,M17&lt;&gt;-1),1,0)</f>
        <v>0</v>
      </c>
      <c r="N31" s="39"/>
      <c r="O31" s="39">
        <f>IF(AND(O17&lt;8,O17&lt;&gt;-1),1,0)</f>
        <v>0</v>
      </c>
      <c r="P31" s="39"/>
      <c r="Q31" s="39">
        <f>IF(AND(Q17&lt;8,Q17&lt;&gt;-1),1,0)</f>
        <v>0</v>
      </c>
      <c r="R31" s="39"/>
      <c r="S31" s="39">
        <f>IF(AND(S17&lt;8,S17&lt;&gt;-1),1,0)</f>
        <v>0</v>
      </c>
      <c r="T31" s="39">
        <f>IF(AND(T17&lt;8,T17&lt;&gt;-1,S17=11),1,0)</f>
        <v>0</v>
      </c>
      <c r="U31" s="39">
        <f>IF(AND(U17&lt;8,U17&lt;&gt;-1,T17&gt;9),1,0)</f>
        <v>0</v>
      </c>
      <c r="V31" s="39"/>
      <c r="W31" s="40"/>
      <c r="Z31" s="27" t="s">
        <v>48</v>
      </c>
    </row>
    <row r="32" spans="2:16" ht="12.75">
      <c r="B32" s="34">
        <f>IF(SUM(S22:T22)=2,12,IF(OR(S22=1,T21=1),11,10))</f>
        <v>11</v>
      </c>
      <c r="D32" s="34">
        <f>W22</f>
        <v>6</v>
      </c>
      <c r="F32" s="34">
        <f>IF(OR(AND(S22=1,T22=1,U22=0),AND(T21=1,U22=0)),B32-D32-1,B32-D32)</f>
        <v>5</v>
      </c>
      <c r="H32" s="34">
        <f>W21</f>
        <v>3</v>
      </c>
      <c r="J32" s="34">
        <f>A30+C30+E30+G30+I30+K30+M30+O30+Q30+S30+U30</f>
        <v>2</v>
      </c>
      <c r="L32" s="34">
        <f>B30+D30+F30+H30+J30+L30+N30+P30+R30+T30+V30</f>
        <v>0</v>
      </c>
      <c r="N32" s="34">
        <f>W19</f>
        <v>0</v>
      </c>
      <c r="P32" s="34">
        <f>A31+C31+E31+G31+I31+K31+M31+O31+Q31+S31+T31+U31</f>
        <v>0</v>
      </c>
    </row>
    <row r="33" spans="1:29" ht="12.75">
      <c r="A33" s="28">
        <v>2</v>
      </c>
      <c r="B33" s="28">
        <v>3</v>
      </c>
      <c r="C33" s="28">
        <v>3</v>
      </c>
      <c r="D33" s="28">
        <v>3</v>
      </c>
      <c r="E33" s="28">
        <v>1</v>
      </c>
      <c r="F33" s="28">
        <v>2</v>
      </c>
      <c r="G33" s="28">
        <v>2</v>
      </c>
      <c r="H33" s="28">
        <v>3</v>
      </c>
      <c r="I33" s="28">
        <v>1</v>
      </c>
      <c r="J33" s="28">
        <v>2</v>
      </c>
      <c r="K33" s="28">
        <v>4</v>
      </c>
      <c r="L33" s="28">
        <v>3</v>
      </c>
      <c r="M33" s="28">
        <v>1</v>
      </c>
      <c r="N33" s="28">
        <v>2</v>
      </c>
      <c r="O33" s="28">
        <v>3</v>
      </c>
      <c r="P33" s="28">
        <v>3</v>
      </c>
      <c r="Q33" s="28">
        <v>1</v>
      </c>
      <c r="R33" s="28">
        <v>2</v>
      </c>
      <c r="S33" s="28">
        <v>5</v>
      </c>
      <c r="T33" s="28">
        <v>3</v>
      </c>
      <c r="U33" s="28">
        <v>2</v>
      </c>
      <c r="V33" s="28"/>
      <c r="W33" s="29"/>
      <c r="X33" s="28"/>
      <c r="Y33" s="28">
        <v>2</v>
      </c>
      <c r="Z33" s="29" t="s">
        <v>32</v>
      </c>
      <c r="AA33" s="28"/>
      <c r="AB33" s="28"/>
      <c r="AC33" s="28"/>
    </row>
    <row r="34" spans="1:29" ht="12.75">
      <c r="A34" s="30">
        <f>IF(A33&lt;&gt;1,13-A33,A33)</f>
        <v>11</v>
      </c>
      <c r="B34" s="30">
        <f>IF(B33&gt;3,B33-2,IF(B33=2,13,IF(B33=3,12,1)))</f>
        <v>12</v>
      </c>
      <c r="C34" s="30">
        <f>IF(C33&lt;&gt;1,13-C33,C33)</f>
        <v>10</v>
      </c>
      <c r="D34" s="30">
        <f>IF(D33&gt;3,D33-2,IF(D33=2,13,IF(D33=3,12,1)))</f>
        <v>12</v>
      </c>
      <c r="E34" s="30">
        <f>IF(E33&lt;&gt;1,13-E33,E33)</f>
        <v>1</v>
      </c>
      <c r="F34" s="30">
        <f>IF(F33&gt;3,F33-2,IF(F33=2,13,IF(F33=3,12,1)))</f>
        <v>13</v>
      </c>
      <c r="G34" s="30">
        <f>IF(G33&lt;&gt;1,13-G33,G33)</f>
        <v>11</v>
      </c>
      <c r="H34" s="30">
        <f>IF(H33&gt;3,H33-2,IF(H33=2,13,IF(H33=3,12,1)))</f>
        <v>12</v>
      </c>
      <c r="I34" s="30">
        <f>IF(I33&lt;&gt;1,13-I33,I33)</f>
        <v>1</v>
      </c>
      <c r="J34" s="30">
        <f>IF(J33&gt;3,J33-2,IF(J33=2,13,IF(J33=3,12,1)))</f>
        <v>13</v>
      </c>
      <c r="K34" s="30">
        <f>IF(K33&lt;&gt;1,13-K33,K33)</f>
        <v>9</v>
      </c>
      <c r="L34" s="30">
        <f>IF(L33&gt;3,L33-2,IF(L33=2,13,IF(L33=3,12,1)))</f>
        <v>12</v>
      </c>
      <c r="M34" s="30">
        <f>IF(M33&lt;&gt;1,13-M33,M33)</f>
        <v>1</v>
      </c>
      <c r="N34" s="30">
        <f>IF(N33&gt;3,N33-2,IF(N33=2,13,IF(N33=3,12,1)))</f>
        <v>13</v>
      </c>
      <c r="O34" s="30">
        <f>IF(O33&lt;&gt;1,13-O33,O33)</f>
        <v>10</v>
      </c>
      <c r="P34" s="30">
        <f>IF(P33&gt;3,P33-2,IF(P33=2,13,IF(P33=3,12,1)))</f>
        <v>12</v>
      </c>
      <c r="Q34" s="30">
        <f>IF(Q33&lt;&gt;1,13-Q33,Q33)</f>
        <v>1</v>
      </c>
      <c r="R34" s="30">
        <f>IF(R33&gt;3,R33-2,IF(R33=2,13,IF(R33=3,12,1)))</f>
        <v>13</v>
      </c>
      <c r="S34" s="30">
        <f>IF(S33&gt;2,14-S33,IF(S33=2,13,1))</f>
        <v>9</v>
      </c>
      <c r="T34" s="30">
        <f>IF(T33&gt;4,16-T33,IF(T33=2,13,IF(T33=3,12,IF(T33=4,2,1))))</f>
        <v>12</v>
      </c>
      <c r="U34" s="30">
        <f>IF(U33&gt;4,16-U33,IF(U33=2,13,IF(U33=3,12,IF(U33=4,2,1))))</f>
        <v>13</v>
      </c>
      <c r="V34" s="30"/>
      <c r="W34" s="30"/>
      <c r="X34" s="30"/>
      <c r="Y34" s="30"/>
      <c r="Z34" s="31" t="s">
        <v>33</v>
      </c>
      <c r="AA34" s="30"/>
      <c r="AB34" s="30"/>
      <c r="AC34" s="30"/>
    </row>
    <row r="35" spans="1:26" ht="12.75">
      <c r="A35" s="1">
        <f>A34-2</f>
        <v>9</v>
      </c>
      <c r="B35" s="1">
        <f>B34-2</f>
        <v>10</v>
      </c>
      <c r="C35" s="1">
        <f>C34-2</f>
        <v>8</v>
      </c>
      <c r="D35" s="1">
        <f>D34-2</f>
        <v>10</v>
      </c>
      <c r="E35" s="1">
        <f>E34-2</f>
        <v>-1</v>
      </c>
      <c r="F35" s="1">
        <f>F34-2</f>
        <v>11</v>
      </c>
      <c r="G35" s="1">
        <f>G34-2</f>
        <v>9</v>
      </c>
      <c r="H35" s="1">
        <f>H34-2</f>
        <v>10</v>
      </c>
      <c r="I35" s="1">
        <f>I34-2</f>
        <v>-1</v>
      </c>
      <c r="J35" s="1">
        <f>J34-2</f>
        <v>11</v>
      </c>
      <c r="K35" s="1">
        <f>K34-2</f>
        <v>7</v>
      </c>
      <c r="L35" s="1">
        <f>L34-2</f>
        <v>10</v>
      </c>
      <c r="M35" s="1">
        <f>M34-2</f>
        <v>-1</v>
      </c>
      <c r="N35" s="1">
        <f>N34-2</f>
        <v>11</v>
      </c>
      <c r="O35" s="1">
        <f>O34-2</f>
        <v>8</v>
      </c>
      <c r="P35" s="1">
        <f>P34-2</f>
        <v>10</v>
      </c>
      <c r="Q35" s="1">
        <f>Q34-2</f>
        <v>-1</v>
      </c>
      <c r="R35" s="1">
        <f>R34-2</f>
        <v>11</v>
      </c>
      <c r="S35" s="1">
        <f>S34-2</f>
        <v>7</v>
      </c>
      <c r="T35" s="1">
        <f>T34-2</f>
        <v>10</v>
      </c>
      <c r="U35" s="1">
        <f>U34-2</f>
        <v>11</v>
      </c>
      <c r="Z35" s="27" t="s">
        <v>34</v>
      </c>
    </row>
    <row r="36" spans="1:26" ht="12.75">
      <c r="A36" s="32" t="b">
        <f>FALSE</f>
        <v>0</v>
      </c>
      <c r="C36" s="32" t="b">
        <f>FALSE</f>
        <v>0</v>
      </c>
      <c r="E36" s="32" t="b">
        <f>FALSE</f>
        <v>0</v>
      </c>
      <c r="G36" s="32" t="b">
        <f>FALSE</f>
        <v>0</v>
      </c>
      <c r="I36" s="32" t="b">
        <f>FALSE</f>
        <v>0</v>
      </c>
      <c r="K36" s="32" t="b">
        <f>FALSE</f>
        <v>0</v>
      </c>
      <c r="M36" s="32" t="b">
        <f>FALSE</f>
        <v>0</v>
      </c>
      <c r="O36" s="32" t="b">
        <f>FALSE</f>
        <v>0</v>
      </c>
      <c r="Q36" s="32" t="b">
        <f>FALSE</f>
        <v>0</v>
      </c>
      <c r="S36" s="32" t="b">
        <f>FALSE</f>
        <v>0</v>
      </c>
      <c r="T36" s="32" t="b">
        <f>FALSE</f>
        <v>0</v>
      </c>
      <c r="U36" s="32" t="b">
        <f>FALSE</f>
        <v>0</v>
      </c>
      <c r="Z36" s="27" t="s">
        <v>35</v>
      </c>
    </row>
    <row r="37" spans="1:26" ht="12.75">
      <c r="A37" s="1">
        <f>IF(A36,1,0)</f>
        <v>0</v>
      </c>
      <c r="C37" s="1">
        <f>IF(C36,1,0)</f>
        <v>0</v>
      </c>
      <c r="E37" s="1">
        <f>IF(E36,1,0)</f>
        <v>0</v>
      </c>
      <c r="G37" s="1">
        <f>IF(G36,1,0)</f>
        <v>0</v>
      </c>
      <c r="I37" s="1">
        <f>IF(I36,1,0)</f>
        <v>0</v>
      </c>
      <c r="K37" s="1">
        <f>IF(K36,1,0)</f>
        <v>0</v>
      </c>
      <c r="M37" s="1">
        <f>IF(M36,1,0)</f>
        <v>0</v>
      </c>
      <c r="O37" s="1">
        <f>IF(O36,1,0)</f>
        <v>0</v>
      </c>
      <c r="Q37" s="1">
        <f>IF(Q36,1,0)</f>
        <v>0</v>
      </c>
      <c r="S37" s="1">
        <f>IF(S36,1,0)</f>
        <v>0</v>
      </c>
      <c r="T37" s="1">
        <f>IF(T36,1,0)</f>
        <v>0</v>
      </c>
      <c r="U37" s="1">
        <f>IF(U36,1,0)</f>
        <v>0</v>
      </c>
      <c r="V37" s="33">
        <f>IF(OR(SUM(S37:U37)=3,AND(SUM(S37:U37)=2,T37=1)),1,0)</f>
        <v>0</v>
      </c>
      <c r="W37" s="30">
        <f>SUM(A37:V37)</f>
        <v>0</v>
      </c>
      <c r="Z37" s="27" t="s">
        <v>36</v>
      </c>
    </row>
    <row r="38" spans="1:26" ht="12.75">
      <c r="A38" s="1">
        <f>IF(A35=-1,0,A35)</f>
        <v>9</v>
      </c>
      <c r="B38" s="1">
        <f>IF(A35+B35&lt;10,B35,IF(B35=10,10-A35,IF(B35=11,10,-1)))</f>
        <v>1</v>
      </c>
      <c r="C38" s="1">
        <f>IF(C35=-1,0,C35)</f>
        <v>8</v>
      </c>
      <c r="D38" s="1">
        <f>IF(C35+D35&lt;10,D35,IF(D35=10,10-C35,IF(D35=11,10,-1)))</f>
        <v>2</v>
      </c>
      <c r="E38" s="1">
        <f>IF(E35=-1,0,E35)</f>
        <v>0</v>
      </c>
      <c r="F38" s="1">
        <f>IF(E35+F35&lt;10,F35,IF(F35=10,10-E35,IF(F35=11,10,-1)))</f>
        <v>10</v>
      </c>
      <c r="G38" s="1">
        <f>IF(G35=-1,0,G35)</f>
        <v>9</v>
      </c>
      <c r="H38" s="1">
        <f>IF(G35+H35&lt;10,H35,IF(H35=10,10-G35,IF(H35=11,10,-1)))</f>
        <v>1</v>
      </c>
      <c r="I38" s="1">
        <f>IF(I35=-1,0,I35)</f>
        <v>0</v>
      </c>
      <c r="J38" s="1">
        <f>IF(I35+J35&lt;10,J35,IF(J35=10,10-I35,IF(J35=11,10,-1)))</f>
        <v>10</v>
      </c>
      <c r="K38" s="1">
        <f>IF(K35=-1,0,K35)</f>
        <v>7</v>
      </c>
      <c r="L38" s="1">
        <f>IF(K35+L35&lt;10,L35,IF(L35=10,10-K35,IF(L35=11,10,-1)))</f>
        <v>3</v>
      </c>
      <c r="M38" s="1">
        <f>IF(M35=-1,0,M35)</f>
        <v>0</v>
      </c>
      <c r="N38" s="1">
        <f>IF(M35+N35&lt;10,N35,IF(N35=10,10-M35,IF(N35=11,10,-1)))</f>
        <v>10</v>
      </c>
      <c r="O38" s="1">
        <f>IF(O35=-1,0,O35)</f>
        <v>8</v>
      </c>
      <c r="P38" s="1">
        <f>IF(O35+P35&lt;10,P35,IF(P35=10,10-O35,IF(P35=11,10,-1)))</f>
        <v>2</v>
      </c>
      <c r="Q38" s="1">
        <f>IF(Q35=-1,0,Q35)</f>
        <v>0</v>
      </c>
      <c r="R38" s="1">
        <f>IF(Q35+R35&lt;10,R35,IF(R35=10,10-Q35,IF(R35=11,10,-1)))</f>
        <v>10</v>
      </c>
      <c r="S38" s="1">
        <f>IF(S35=10,-1,IF(S35=11,10,S35))</f>
        <v>7</v>
      </c>
      <c r="T38" s="1">
        <f>IF(T35=10,10-S35,IF(T35=11,10,T35))</f>
        <v>3</v>
      </c>
      <c r="U38" s="1">
        <f>IF(U35=10,10-T35,IF(U35=11,10,IF(U35=-1,0,U35)))</f>
        <v>10</v>
      </c>
      <c r="Z38" s="27" t="s">
        <v>37</v>
      </c>
    </row>
    <row r="39" spans="2:26" ht="12.75">
      <c r="B39" s="1">
        <f>IF(B35=10,1,0)</f>
        <v>1</v>
      </c>
      <c r="D39" s="1">
        <f>IF(D35=10,1,0)</f>
        <v>1</v>
      </c>
      <c r="F39" s="1">
        <f>IF(F35=10,1,0)</f>
        <v>0</v>
      </c>
      <c r="H39" s="1">
        <f>IF(H35=10,1,0)</f>
        <v>1</v>
      </c>
      <c r="J39" s="1">
        <f>IF(J35=10,1,0)</f>
        <v>0</v>
      </c>
      <c r="L39" s="1">
        <f>IF(L35=10,1,0)</f>
        <v>1</v>
      </c>
      <c r="N39" s="1">
        <f>IF(N35=10,1,0)</f>
        <v>0</v>
      </c>
      <c r="P39" s="1">
        <f>IF(P35=10,1,0)</f>
        <v>1</v>
      </c>
      <c r="R39" s="1">
        <f>IF(R35=10,1,0)</f>
        <v>0</v>
      </c>
      <c r="S39" s="1">
        <f>IF(S35=10,1,0)</f>
        <v>0</v>
      </c>
      <c r="T39" s="1">
        <f>IF(T35=10,1,0)</f>
        <v>1</v>
      </c>
      <c r="U39" s="1">
        <f>IF(U35=10,1,0)</f>
        <v>0</v>
      </c>
      <c r="W39" s="34">
        <f>B39+D39+F39+H39+J39+L39+N39+P39+R39+S39+T39+U39</f>
        <v>6</v>
      </c>
      <c r="Z39" s="27" t="s">
        <v>38</v>
      </c>
    </row>
    <row r="40" spans="2:26" ht="12.75">
      <c r="B40" s="1">
        <f>IF(B35=11,1,0)</f>
        <v>0</v>
      </c>
      <c r="D40" s="1">
        <f>IF(D35=11,1,0)</f>
        <v>0</v>
      </c>
      <c r="F40" s="1">
        <f>IF(F35=11,1,0)</f>
        <v>1</v>
      </c>
      <c r="H40" s="1">
        <f>IF(H35=11,1,0)</f>
        <v>0</v>
      </c>
      <c r="J40" s="1">
        <f>IF(J35=11,1,0)</f>
        <v>1</v>
      </c>
      <c r="L40" s="1">
        <f>IF(L35=11,1,0)</f>
        <v>0</v>
      </c>
      <c r="N40" s="1">
        <f>IF(N35=11,1,0)</f>
        <v>1</v>
      </c>
      <c r="P40" s="1">
        <f>IF(P35=11,1,0)</f>
        <v>0</v>
      </c>
      <c r="R40" s="1">
        <f>IF(R35=11,1,0)</f>
        <v>1</v>
      </c>
      <c r="S40" s="1">
        <f>IF(S35=11,1,0)</f>
        <v>0</v>
      </c>
      <c r="T40" s="1">
        <f>IF(T35=11,1,0)</f>
        <v>0</v>
      </c>
      <c r="U40" s="1">
        <f>IF(U35=11,1,0)</f>
        <v>1</v>
      </c>
      <c r="W40" s="34">
        <f>B40+D40+F40+H40+J40+L40+N40+P40+R40+S40+T40+U40</f>
        <v>5</v>
      </c>
      <c r="Z40" s="27" t="s">
        <v>39</v>
      </c>
    </row>
    <row r="41" spans="2:26" ht="12.75">
      <c r="B41" s="1">
        <f>IF(SUM(B39:B40)=0,1,0)</f>
        <v>0</v>
      </c>
      <c r="D41" s="1">
        <f>IF(SUM(D39:D40)=0,1,0)</f>
        <v>0</v>
      </c>
      <c r="F41" s="1">
        <f>IF(SUM(F39:F40)=0,1,0)</f>
        <v>0</v>
      </c>
      <c r="H41" s="1">
        <f>IF(SUM(H39:H40)=0,1,0)</f>
        <v>0</v>
      </c>
      <c r="J41" s="1">
        <f>IF(SUM(J39:J40)=0,1,0)</f>
        <v>0</v>
      </c>
      <c r="L41" s="1">
        <f>IF(SUM(L39:L40)=0,1,0)</f>
        <v>0</v>
      </c>
      <c r="N41" s="1">
        <f>IF(SUM(N39:N40)=0,1,0)</f>
        <v>0</v>
      </c>
      <c r="P41" s="1">
        <f>IF(SUM(P39:P40)=0,1,0)</f>
        <v>0</v>
      </c>
      <c r="R41" s="1">
        <f>IF(SUM(R39:R40)=0,1,0)</f>
        <v>0</v>
      </c>
      <c r="S41" s="1">
        <f>IF(SUM(S39:S40)=0,1,0)</f>
        <v>1</v>
      </c>
      <c r="T41" s="1">
        <f>IF(SUM(T39:T40)=0,1,0)</f>
        <v>0</v>
      </c>
      <c r="U41" s="1">
        <f>IF(SUM(U39:U40)=0,1,0)</f>
        <v>0</v>
      </c>
      <c r="Z41" s="27" t="s">
        <v>40</v>
      </c>
    </row>
    <row r="42" spans="1:26" ht="12.75">
      <c r="A42" s="30">
        <f>A38+B38+(B39*D41*C38)+(B39*D39*C38)+(B39*D40*D38)+(B40*D41)*(C38+D38)+(B40*D39)*(C38+D38)+(B40*D40*F41)*(D38+E38)+(B40*D40*F39)*(D38+E38)+(B40*D40*F40)*(D38+F38)</f>
        <v>18</v>
      </c>
      <c r="B42" s="30"/>
      <c r="C42" s="30">
        <f>A42+C38+D38+(D39*F41*E38)+(D39*F39*E38)+(D39*F40*F38)+(D40*F41)*(E38+F38)+(D40*F39)*(E38+F38)+(D40*F40*H41)*(F38+G38)+(D40*F40*H39)*(F38+G38)+(D40*F40*H40)*(F38+H38)</f>
        <v>38</v>
      </c>
      <c r="D42" s="30"/>
      <c r="E42" s="30">
        <f>C42+E38+F38+(F39*H41*G38)+(F39*H39*G38)+(F39*H40*H38)+(F40*H41)*(G38+H38)+(F40*H39)*(G38+H38)+(F40*H40*J41)*(H38+I38)+(F40*H40*J39)*(H38+I38)+(F40*H40*J40)*(H38+J38)</f>
        <v>58</v>
      </c>
      <c r="F42" s="30"/>
      <c r="G42" s="30">
        <f>E42+G38+H38+(H39*J41*I38)+(H39*J39*I38)+(H39*J40*J38)+(H40*J41)*(I38+J38)+(H40*J39)*(I38+J38)+(H40*J40*L41)*(J38+K38)+(H40*J40*L39)*(J38+K38)+(H40*J40*L40)*(J38+L38)</f>
        <v>78</v>
      </c>
      <c r="H42" s="30"/>
      <c r="I42" s="30">
        <f>G42+I38+J38+(J39*L41*K38)+(J39*L39*K38)+(J39*L40*L38)+(J40*L41)*(K38+L38)+(J40*L39)*(K38+L38)+(J40*L40*N41)*(L38+M38)+(J40*L40*N39)*(L38+M38)+(J40*L40*N40)*(L38+N38)</f>
        <v>98</v>
      </c>
      <c r="J42" s="30"/>
      <c r="K42" s="30">
        <f>I42+K38+L38+(L39*N41*M38)+(L39*N39*M38)+(L39*N40*N38)+(L40*N41)*(M38+N38)+(L40*N39)*(M38+N38)+(L40*N40*P41)*(N38+O38)+(L40*N40*P39)*(N38+O38)+(L40*N40*P40)*(N38+P38)</f>
        <v>118</v>
      </c>
      <c r="L42" s="30"/>
      <c r="M42" s="30">
        <f>K42+M38+N38+(N39*P41*O38)+(N39*P39*O38)+(N39*P40*P38)+(N40*P41)*(O38+P38)+(N40*P39)*(O38+P38)+(N40*P40*R41)*(P38+Q38)+(N40*P40*R39)*(P38+Q38)+(N40*P40*R40)*(P38+R38)</f>
        <v>138</v>
      </c>
      <c r="N42" s="30"/>
      <c r="O42" s="30">
        <f>M42+O38+P38+(P39*R41*Q38)+(P39*R39*Q38)+(P39*R40*R38)+(P40*R41)*(Q38+R38)+(P40*R39)*(Q38+R38)+(P40*R40*S41)*(R38+S38)+(P40*R40*S40)*(R38+S38)</f>
        <v>158</v>
      </c>
      <c r="P42" s="30"/>
      <c r="Q42" s="30">
        <f>O42+Q38+R38+(R39*S41*S38)+(R39*S40*S38)+(R40*S41)*(S38+T38)+(R40*S40)*(S38+T38)</f>
        <v>178</v>
      </c>
      <c r="R42" s="30"/>
      <c r="S42" s="35">
        <f>Q42+S38+T38+U38</f>
        <v>198</v>
      </c>
      <c r="T42" s="35"/>
      <c r="U42" s="35"/>
      <c r="Z42" s="27" t="s">
        <v>41</v>
      </c>
    </row>
    <row r="43" spans="1:26" ht="12.75">
      <c r="A43" s="36">
        <f>IF(A35+B35=-2,1,0)</f>
        <v>0</v>
      </c>
      <c r="B43" s="1">
        <f>IF(B35=-1,1,0)</f>
        <v>0</v>
      </c>
      <c r="C43" s="36">
        <f>IF(C35+D35=-2,1,0)</f>
        <v>0</v>
      </c>
      <c r="D43" s="1">
        <f>IF(D35=-1,1,0)</f>
        <v>0</v>
      </c>
      <c r="E43" s="36">
        <f>IF(E35+F35=-2,1,0)</f>
        <v>0</v>
      </c>
      <c r="F43" s="1">
        <f>IF(F35=-1,1,0)</f>
        <v>0</v>
      </c>
      <c r="G43" s="36">
        <f>IF(G35+H35=-2,1,0)</f>
        <v>0</v>
      </c>
      <c r="H43" s="1">
        <f>IF(H35=-1,1,0)</f>
        <v>0</v>
      </c>
      <c r="I43" s="36">
        <f>IF(I35+J35=-2,1,0)</f>
        <v>0</v>
      </c>
      <c r="J43" s="1">
        <f>IF(J35=-1,1,0)</f>
        <v>0</v>
      </c>
      <c r="K43" s="36">
        <f>IF(K35+L35=-2,1,0)</f>
        <v>0</v>
      </c>
      <c r="L43" s="1">
        <f>IF(L35=-1,1,0)</f>
        <v>0</v>
      </c>
      <c r="M43" s="36">
        <f>IF(M35+N35=-2,1,0)</f>
        <v>0</v>
      </c>
      <c r="N43" s="1">
        <f>IF(N35=-1,1,0)</f>
        <v>0</v>
      </c>
      <c r="O43" s="36">
        <f>IF(O35+P35=-2,1,0)</f>
        <v>0</v>
      </c>
      <c r="P43" s="1">
        <f>IF(P35=-1,1,0)</f>
        <v>0</v>
      </c>
      <c r="Q43" s="36">
        <f>IF(Q35+R35=-2,1,0)</f>
        <v>0</v>
      </c>
      <c r="R43" s="1">
        <f>IF(R35=-1,1,0)</f>
        <v>0</v>
      </c>
      <c r="S43" s="36">
        <f>IF(S35+T35+U35=-3,1,0)</f>
        <v>0</v>
      </c>
      <c r="T43" s="36">
        <f>IF(OR(S35=-1,T35=-1),1,0)</f>
        <v>0</v>
      </c>
      <c r="U43" s="1">
        <f>IF(AND(T35&lt;10,U35=-1,S35=11),1,0)</f>
        <v>0</v>
      </c>
      <c r="W43" s="37">
        <f>SUM(A43:U43)</f>
        <v>0</v>
      </c>
      <c r="Z43" s="27" t="s">
        <v>42</v>
      </c>
    </row>
    <row r="44" spans="1:26" ht="12.75">
      <c r="A44" s="33">
        <f>IF(AND(A35&lt;4,A36=TRUE),1,0)</f>
        <v>0</v>
      </c>
      <c r="B44" s="33">
        <f>IF(AND(A35&gt;8,A36=TRUE),1,0)</f>
        <v>0</v>
      </c>
      <c r="C44" s="33">
        <f>IF(AND(C35&lt;4,C36=TRUE),1,0)</f>
        <v>0</v>
      </c>
      <c r="D44" s="33">
        <f>IF(AND(C35&gt;8,C36=TRUE),1,0)</f>
        <v>0</v>
      </c>
      <c r="E44" s="33">
        <f>IF(AND(E35&lt;4,E36=TRUE),1,0)</f>
        <v>0</v>
      </c>
      <c r="F44" s="33">
        <f>IF(AND(E35&gt;8,E36=TRUE),1,0)</f>
        <v>0</v>
      </c>
      <c r="G44" s="33">
        <f>IF(AND(G35&lt;4,G36=TRUE),1,0)</f>
        <v>0</v>
      </c>
      <c r="H44" s="33">
        <f>IF(AND(G35&gt;8,G36=TRUE),1,0)</f>
        <v>0</v>
      </c>
      <c r="I44" s="33">
        <f>IF(AND(I35&lt;4,I36=TRUE),1,0)</f>
        <v>0</v>
      </c>
      <c r="J44" s="33">
        <f>IF(AND(I35&gt;8,I36=TRUE),1,0)</f>
        <v>0</v>
      </c>
      <c r="K44" s="33">
        <f>IF(AND(K35&lt;4,K36=TRUE),1,0)</f>
        <v>0</v>
      </c>
      <c r="L44" s="33">
        <f>IF(AND(K35&gt;8,K36=TRUE),1,0)</f>
        <v>0</v>
      </c>
      <c r="M44" s="33">
        <f>IF(AND(M35&lt;4,M36=TRUE),1,0)</f>
        <v>0</v>
      </c>
      <c r="N44" s="33">
        <f>IF(AND(M35&gt;8,M36=TRUE),1,0)</f>
        <v>0</v>
      </c>
      <c r="O44" s="33">
        <f>IF(AND(O35&lt;4,O36=TRUE),1,0)</f>
        <v>0</v>
      </c>
      <c r="P44" s="33">
        <f>IF(AND(O35&gt;8,O36=TRUE),1,0)</f>
        <v>0</v>
      </c>
      <c r="Q44" s="33">
        <f>IF(AND(Q35&lt;4,Q36=TRUE),1,0)</f>
        <v>0</v>
      </c>
      <c r="R44" s="33">
        <f>IF(AND(Q35&gt;8,Q36=TRUE),1,0)</f>
        <v>0</v>
      </c>
      <c r="S44" s="33">
        <f>IF(AND(S35&lt;4,S36=TRUE),1,0)</f>
        <v>0</v>
      </c>
      <c r="T44" s="33">
        <f>IF(AND(S35&gt;8,S36=TRUE),1,0)</f>
        <v>0</v>
      </c>
      <c r="U44" s="33">
        <f>IF(AND(U35&lt;4,U36=TRUE),1,0)</f>
        <v>0</v>
      </c>
      <c r="V44" s="33">
        <f>IF(AND(U35&gt;8,U36=TRUE),1,0)</f>
        <v>0</v>
      </c>
      <c r="W44" s="33">
        <f>IF(AND(T35&lt;4,T36=TRUE),1,0)</f>
        <v>0</v>
      </c>
      <c r="X44" s="33">
        <f>IF(AND(T35&gt;8,T36=TRUE),1,0)</f>
        <v>0</v>
      </c>
      <c r="Z44" s="27" t="s">
        <v>43</v>
      </c>
    </row>
    <row r="45" spans="1:26" ht="12.75">
      <c r="A45" s="33">
        <f>IF(AND(A35=-1,B35&lt;&gt;-1,B35&lt;&gt;11),1,0)</f>
        <v>0</v>
      </c>
      <c r="B45" s="33">
        <f>IF(AND(A35&lt;&gt;-1,B35=11),1,0)</f>
        <v>0</v>
      </c>
      <c r="C45" s="33">
        <f>IF(AND(C35=-1,D35&lt;&gt;-1,D35&lt;&gt;11),1,0)</f>
        <v>0</v>
      </c>
      <c r="D45" s="33">
        <f>IF(AND(C35&lt;&gt;-1,D35=11),1,0)</f>
        <v>0</v>
      </c>
      <c r="E45" s="33">
        <f>IF(AND(E35=-1,F35&lt;&gt;-1,F35&lt;&gt;11),1,0)</f>
        <v>0</v>
      </c>
      <c r="F45" s="33">
        <f>IF(AND(E35&lt;&gt;-1,F35=11),1,0)</f>
        <v>0</v>
      </c>
      <c r="G45" s="33">
        <f>IF(AND(G35=-1,H35&lt;&gt;-1,H35&lt;&gt;11),1,0)</f>
        <v>0</v>
      </c>
      <c r="H45" s="33">
        <f>IF(AND(G35&lt;&gt;-1,H35=11),1,0)</f>
        <v>0</v>
      </c>
      <c r="I45" s="33">
        <f>IF(AND(I35=-1,J35&lt;&gt;-1,J35&lt;&gt;11),1,0)</f>
        <v>0</v>
      </c>
      <c r="J45" s="33">
        <f>IF(AND(I35&lt;&gt;-1,J35=11),1,0)</f>
        <v>0</v>
      </c>
      <c r="K45" s="33">
        <f>IF(AND(K35=-1,L35&lt;&gt;-1,L35&lt;&gt;11),1,0)</f>
        <v>0</v>
      </c>
      <c r="L45" s="33">
        <f>IF(AND(K35&lt;&gt;-1,L35=11),1,0)</f>
        <v>0</v>
      </c>
      <c r="M45" s="33">
        <f>IF(AND(M35=-1,N35&lt;&gt;-1,N35&lt;&gt;11),1,0)</f>
        <v>0</v>
      </c>
      <c r="N45" s="33">
        <f>IF(AND(M35&lt;&gt;-1,N35=11),1,0)</f>
        <v>0</v>
      </c>
      <c r="O45" s="33">
        <f>IF(AND(O35=-1,P35&lt;&gt;-1,P35&lt;&gt;11),1,0)</f>
        <v>0</v>
      </c>
      <c r="P45" s="33">
        <f>IF(AND(O35&lt;&gt;-1,P35=11),1,0)</f>
        <v>0</v>
      </c>
      <c r="Q45" s="33">
        <f>IF(AND(Q35=-1,R35&lt;&gt;-1,R35&lt;&gt;11),1,0)</f>
        <v>0</v>
      </c>
      <c r="R45" s="33">
        <f>IF(AND(Q35&lt;&gt;-1,R35=11),1,0)</f>
        <v>0</v>
      </c>
      <c r="S45" s="33">
        <f>IF(OR(S39=1,AND(T40=1,S40&lt;&gt;1),AND(T39=1,S40=1),AND(T39=1,S39=1),AND(T39=1,U35=-1),AND(T40=1,U35=-1),AND(S40&lt;&gt;1,T35&lt;10,U35&lt;&gt;-1),AND(T40=1,U39=1),AND(T35&lt;10,U40=1),AND(T39=1,U39=1)),1,0)</f>
        <v>0</v>
      </c>
      <c r="Z45" s="27" t="s">
        <v>44</v>
      </c>
    </row>
    <row r="46" spans="1:26" ht="12.75">
      <c r="A46" s="33">
        <f>IF(AND(B35&lt;10,A35+B35&gt;9),1,0)</f>
        <v>0</v>
      </c>
      <c r="C46" s="33">
        <f>IF(AND(D35&lt;10,C35+D35&gt;9),1,0)</f>
        <v>0</v>
      </c>
      <c r="E46" s="33">
        <f>IF(AND(F35&lt;10,E35+F35&gt;9),1,0)</f>
        <v>0</v>
      </c>
      <c r="G46" s="33">
        <f>IF(AND(H35&lt;10,G35+H35&gt;9),1,0)</f>
        <v>0</v>
      </c>
      <c r="I46" s="33">
        <f>IF(AND(J35&lt;10,I35+J35&gt;9),1,0)</f>
        <v>0</v>
      </c>
      <c r="K46" s="33">
        <f>IF(AND(L35&lt;10,K35+L35&gt;9),1,0)</f>
        <v>0</v>
      </c>
      <c r="M46" s="33">
        <f>IF(AND(N35&lt;10,M35+N35&gt;9),1,0)</f>
        <v>0</v>
      </c>
      <c r="O46" s="33">
        <f>IF(AND(P35&lt;10,O35+P35&gt;9),1,0)</f>
        <v>0</v>
      </c>
      <c r="Q46" s="33">
        <f>IF(AND(R35&lt;10,Q35+R35&gt;9),1,0)</f>
        <v>0</v>
      </c>
      <c r="S46" s="33">
        <f>IF(AND(S35&lt;10,T35&lt;10,S35+T35&gt;9),1,0)</f>
        <v>0</v>
      </c>
      <c r="T46" s="33">
        <f>IF(AND(T35&lt;10,U35&lt;10,T35+U35&gt;9),1,0)</f>
        <v>0</v>
      </c>
      <c r="Z46" s="27" t="s">
        <v>45</v>
      </c>
    </row>
    <row r="47" spans="1:26" ht="12.75">
      <c r="A47" s="33">
        <f>A44+B44+A45+B45+A46</f>
        <v>0</v>
      </c>
      <c r="C47" s="33">
        <f>C44+D44+C45+D45+C46</f>
        <v>0</v>
      </c>
      <c r="E47" s="33">
        <f>E44+F44+E45+F45+E46</f>
        <v>0</v>
      </c>
      <c r="G47" s="33">
        <f>G44+H44+G45+H45+G46</f>
        <v>0</v>
      </c>
      <c r="I47" s="33">
        <f>I44+J44+I45+J45+I46</f>
        <v>0</v>
      </c>
      <c r="K47" s="33">
        <f>K44+L44+K45+L45+K46</f>
        <v>0</v>
      </c>
      <c r="M47" s="33">
        <f>M44+N44+M45+N45+M46</f>
        <v>0</v>
      </c>
      <c r="O47" s="33">
        <f>O44+P44+O45+P45+O46</f>
        <v>0</v>
      </c>
      <c r="Q47" s="33">
        <f>Q44+R44+Q45+R45+Q46</f>
        <v>0</v>
      </c>
      <c r="S47" s="33">
        <f>V37+S44+T44+U44+V44+W44+X44+S45+S46+T46</f>
        <v>0</v>
      </c>
      <c r="W47" s="38">
        <f>A47+C47+E47+G47+I47+K47+M47+O47+Q47+S47</f>
        <v>0</v>
      </c>
      <c r="Z47" s="27" t="s">
        <v>46</v>
      </c>
    </row>
    <row r="48" spans="1:26" ht="12.75">
      <c r="A48" s="39">
        <f>IF(A35=9,1,0)</f>
        <v>1</v>
      </c>
      <c r="B48" s="39">
        <f>IF(AND(A35=9,B35=10),1,0)</f>
        <v>1</v>
      </c>
      <c r="C48" s="39">
        <f>IF(C35=9,1,0)</f>
        <v>0</v>
      </c>
      <c r="D48" s="39">
        <f>IF(AND(C35=9,D35=10),1,0)</f>
        <v>0</v>
      </c>
      <c r="E48" s="39">
        <f>IF(E35=9,1,0)</f>
        <v>0</v>
      </c>
      <c r="F48" s="39">
        <f>IF(AND(E35=9,F35=10),1,0)</f>
        <v>0</v>
      </c>
      <c r="G48" s="39">
        <f>IF(G35=9,1,0)</f>
        <v>1</v>
      </c>
      <c r="H48" s="39">
        <f>IF(AND(G35=9,H35=10),1,0)</f>
        <v>1</v>
      </c>
      <c r="I48" s="39">
        <f>IF(I35=9,1,0)</f>
        <v>0</v>
      </c>
      <c r="J48" s="39">
        <f>IF(AND(I35=9,J35=10),1,0)</f>
        <v>0</v>
      </c>
      <c r="K48" s="39">
        <f>IF(K35=9,1,0)</f>
        <v>0</v>
      </c>
      <c r="L48" s="39">
        <f>IF(AND(K35=9,L35=10),1,0)</f>
        <v>0</v>
      </c>
      <c r="M48" s="39">
        <f>IF(M35=9,1,0)</f>
        <v>0</v>
      </c>
      <c r="N48" s="39">
        <f>IF(AND(M35=9,N35=10),1,0)</f>
        <v>0</v>
      </c>
      <c r="O48" s="39">
        <f>IF(O35=9,1,0)</f>
        <v>0</v>
      </c>
      <c r="P48" s="39">
        <f>IF(AND(O35=9,P35=10),1,0)</f>
        <v>0</v>
      </c>
      <c r="Q48" s="39">
        <f>IF(Q35=9,1,0)</f>
        <v>0</v>
      </c>
      <c r="R48" s="39">
        <f>IF(AND(Q35=9,R35=10),1,0)</f>
        <v>0</v>
      </c>
      <c r="S48" s="39">
        <f>IF(S35=9,1,0)</f>
        <v>0</v>
      </c>
      <c r="T48" s="39">
        <f>IF(AND(S35=9,T35=10),1,0)</f>
        <v>0</v>
      </c>
      <c r="U48" s="39">
        <f>IF(T35=9,1,0)</f>
        <v>0</v>
      </c>
      <c r="V48" s="39">
        <f>IF(AND(T35=9,U35=10),1,0)</f>
        <v>0</v>
      </c>
      <c r="W48" s="40"/>
      <c r="Z48" s="27" t="s">
        <v>47</v>
      </c>
    </row>
    <row r="49" spans="1:26" ht="12.75">
      <c r="A49" s="39">
        <f>IF(AND(A35&lt;8,A35&lt;&gt;-1),1,0)</f>
        <v>0</v>
      </c>
      <c r="B49" s="39"/>
      <c r="C49" s="39">
        <f>IF(AND(C35&lt;8,C35&lt;&gt;-1),1,0)</f>
        <v>0</v>
      </c>
      <c r="D49" s="39"/>
      <c r="E49" s="39">
        <f>IF(AND(E35&lt;8,E35&lt;&gt;-1),1,0)</f>
        <v>0</v>
      </c>
      <c r="F49" s="39"/>
      <c r="G49" s="39">
        <f>IF(AND(G35&lt;8,G35&lt;&gt;-1),1,0)</f>
        <v>0</v>
      </c>
      <c r="H49" s="39"/>
      <c r="I49" s="39">
        <f>IF(AND(I35&lt;8,I35&lt;&gt;-1),1,0)</f>
        <v>0</v>
      </c>
      <c r="J49" s="39"/>
      <c r="K49" s="39">
        <f>IF(AND(K35&lt;8,K35&lt;&gt;-1),1,0)</f>
        <v>1</v>
      </c>
      <c r="L49" s="39"/>
      <c r="M49" s="39">
        <f>IF(AND(M35&lt;8,M35&lt;&gt;-1),1,0)</f>
        <v>0</v>
      </c>
      <c r="N49" s="39"/>
      <c r="O49" s="39">
        <f>IF(AND(O35&lt;8,O35&lt;&gt;-1),1,0)</f>
        <v>0</v>
      </c>
      <c r="P49" s="39"/>
      <c r="Q49" s="39">
        <f>IF(AND(Q35&lt;8,Q35&lt;&gt;-1),1,0)</f>
        <v>0</v>
      </c>
      <c r="R49" s="39"/>
      <c r="S49" s="39">
        <f>IF(AND(S35&lt;8,S35&lt;&gt;-1),1,0)</f>
        <v>1</v>
      </c>
      <c r="T49" s="39">
        <f>IF(AND(T35&lt;8,T35&lt;&gt;-1,S35=11),1,0)</f>
        <v>0</v>
      </c>
      <c r="U49" s="39">
        <f>IF(AND(U35&lt;8,U35&lt;&gt;-1,T35&gt;9),1,0)</f>
        <v>0</v>
      </c>
      <c r="V49" s="39"/>
      <c r="W49" s="40"/>
      <c r="Z49" s="27" t="s">
        <v>48</v>
      </c>
    </row>
    <row r="50" spans="2:16" ht="12.75">
      <c r="B50" s="34">
        <f>IF(SUM(S40:T40)=2,12,IF(OR(S40=1,T39=1),11,10))</f>
        <v>11</v>
      </c>
      <c r="D50" s="34">
        <f>W40</f>
        <v>5</v>
      </c>
      <c r="F50" s="34">
        <f>IF(OR(AND(S40=1,T40=1,U40=0),AND(T39=1,U40=0)),B50-D50-1,B50-D50)</f>
        <v>6</v>
      </c>
      <c r="H50" s="34">
        <f>W39</f>
        <v>6</v>
      </c>
      <c r="J50" s="34">
        <f>A48+C48+E48+G48+I48+K48+M48+O48+Q48+S48+U48</f>
        <v>2</v>
      </c>
      <c r="L50" s="34">
        <f>B48+D48+F48+H48+J48+L48+N48+P48+R48+T48+V48</f>
        <v>2</v>
      </c>
      <c r="N50" s="34">
        <f>W37</f>
        <v>0</v>
      </c>
      <c r="P50" s="34">
        <f>A49+C49+E49+G49+I49+K49+M49+O49+Q49+S49+T49+U49</f>
        <v>2</v>
      </c>
    </row>
    <row r="51" spans="1:29" ht="12.75">
      <c r="A51" s="28">
        <v>3</v>
      </c>
      <c r="B51" s="28">
        <v>5</v>
      </c>
      <c r="C51" s="28">
        <v>5</v>
      </c>
      <c r="D51" s="28">
        <v>3</v>
      </c>
      <c r="E51" s="28">
        <v>4</v>
      </c>
      <c r="F51" s="28">
        <v>5</v>
      </c>
      <c r="G51" s="28">
        <v>6</v>
      </c>
      <c r="H51" s="28">
        <v>6</v>
      </c>
      <c r="I51" s="28">
        <v>2</v>
      </c>
      <c r="J51" s="28">
        <v>3</v>
      </c>
      <c r="K51" s="28">
        <v>2</v>
      </c>
      <c r="L51" s="28">
        <v>3</v>
      </c>
      <c r="M51" s="28">
        <v>2</v>
      </c>
      <c r="N51" s="28">
        <v>3</v>
      </c>
      <c r="O51" s="28">
        <v>2</v>
      </c>
      <c r="P51" s="28">
        <v>3</v>
      </c>
      <c r="Q51" s="28">
        <v>2</v>
      </c>
      <c r="R51" s="28">
        <v>4</v>
      </c>
      <c r="S51" s="28">
        <v>2</v>
      </c>
      <c r="T51" s="28">
        <v>2</v>
      </c>
      <c r="U51" s="28">
        <v>7</v>
      </c>
      <c r="V51" s="28"/>
      <c r="W51" s="29"/>
      <c r="X51" s="28"/>
      <c r="Y51" s="28">
        <v>3</v>
      </c>
      <c r="Z51" s="29" t="s">
        <v>32</v>
      </c>
      <c r="AA51" s="28"/>
      <c r="AB51" s="28"/>
      <c r="AC51" s="28"/>
    </row>
    <row r="52" spans="1:29" ht="12.75">
      <c r="A52" s="30">
        <f>IF(A51&lt;&gt;1,13-A51,A51)</f>
        <v>10</v>
      </c>
      <c r="B52" s="30">
        <f>IF(B51&gt;3,B51-2,IF(B51=2,13,IF(B51=3,12,1)))</f>
        <v>3</v>
      </c>
      <c r="C52" s="30">
        <f>IF(C51&lt;&gt;1,13-C51,C51)</f>
        <v>8</v>
      </c>
      <c r="D52" s="30">
        <f>IF(D51&gt;3,D51-2,IF(D51=2,13,IF(D51=3,12,1)))</f>
        <v>12</v>
      </c>
      <c r="E52" s="30">
        <f>IF(E51&lt;&gt;1,13-E51,E51)</f>
        <v>9</v>
      </c>
      <c r="F52" s="30">
        <f>IF(F51&gt;3,F51-2,IF(F51=2,13,IF(F51=3,12,1)))</f>
        <v>3</v>
      </c>
      <c r="G52" s="30">
        <f>IF(G51&lt;&gt;1,13-G51,G51)</f>
        <v>7</v>
      </c>
      <c r="H52" s="30">
        <f>IF(H51&gt;3,H51-2,IF(H51=2,13,IF(H51=3,12,1)))</f>
        <v>4</v>
      </c>
      <c r="I52" s="30">
        <f>IF(I51&lt;&gt;1,13-I51,I51)</f>
        <v>11</v>
      </c>
      <c r="J52" s="30">
        <f>IF(J51&gt;3,J51-2,IF(J51=2,13,IF(J51=3,12,1)))</f>
        <v>12</v>
      </c>
      <c r="K52" s="30">
        <f>IF(K51&lt;&gt;1,13-K51,K51)</f>
        <v>11</v>
      </c>
      <c r="L52" s="30">
        <f>IF(L51&gt;3,L51-2,IF(L51=2,13,IF(L51=3,12,1)))</f>
        <v>12</v>
      </c>
      <c r="M52" s="30">
        <f>IF(M51&lt;&gt;1,13-M51,M51)</f>
        <v>11</v>
      </c>
      <c r="N52" s="30">
        <f>IF(N51&gt;3,N51-2,IF(N51=2,13,IF(N51=3,12,1)))</f>
        <v>12</v>
      </c>
      <c r="O52" s="30">
        <f>IF(O51&lt;&gt;1,13-O51,O51)</f>
        <v>11</v>
      </c>
      <c r="P52" s="30">
        <f>IF(P51&gt;3,P51-2,IF(P51=2,13,IF(P51=3,12,1)))</f>
        <v>12</v>
      </c>
      <c r="Q52" s="30">
        <f>IF(Q51&lt;&gt;1,13-Q51,Q51)</f>
        <v>11</v>
      </c>
      <c r="R52" s="30">
        <f>IF(R51&gt;3,R51-2,IF(R51=2,13,IF(R51=3,12,1)))</f>
        <v>2</v>
      </c>
      <c r="S52" s="30">
        <f>IF(S51&gt;2,14-S51,IF(S51=2,13,1))</f>
        <v>13</v>
      </c>
      <c r="T52" s="30">
        <f>IF(T51&gt;4,16-T51,IF(T51=2,13,IF(T51=3,12,IF(T51=4,2,1))))</f>
        <v>13</v>
      </c>
      <c r="U52" s="30">
        <f>IF(U51&gt;4,16-U51,IF(U51=2,13,IF(U51=3,12,IF(U51=4,2,1))))</f>
        <v>9</v>
      </c>
      <c r="V52" s="30"/>
      <c r="W52" s="30"/>
      <c r="X52" s="30"/>
      <c r="Y52" s="30"/>
      <c r="Z52" s="31" t="s">
        <v>33</v>
      </c>
      <c r="AA52" s="30"/>
      <c r="AB52" s="30"/>
      <c r="AC52" s="30"/>
    </row>
    <row r="53" spans="1:26" ht="12.75">
      <c r="A53" s="1">
        <f>A52-2</f>
        <v>8</v>
      </c>
      <c r="B53" s="1">
        <f>B52-2</f>
        <v>1</v>
      </c>
      <c r="C53" s="1">
        <f>C52-2</f>
        <v>6</v>
      </c>
      <c r="D53" s="1">
        <f>D52-2</f>
        <v>10</v>
      </c>
      <c r="E53" s="1">
        <f>E52-2</f>
        <v>7</v>
      </c>
      <c r="F53" s="1">
        <f>F52-2</f>
        <v>1</v>
      </c>
      <c r="G53" s="1">
        <f>G52-2</f>
        <v>5</v>
      </c>
      <c r="H53" s="1">
        <f>H52-2</f>
        <v>2</v>
      </c>
      <c r="I53" s="1">
        <f>I52-2</f>
        <v>9</v>
      </c>
      <c r="J53" s="1">
        <f>J52-2</f>
        <v>10</v>
      </c>
      <c r="K53" s="1">
        <f>K52-2</f>
        <v>9</v>
      </c>
      <c r="L53" s="1">
        <f>L52-2</f>
        <v>10</v>
      </c>
      <c r="M53" s="1">
        <f>M52-2</f>
        <v>9</v>
      </c>
      <c r="N53" s="1">
        <f>N52-2</f>
        <v>10</v>
      </c>
      <c r="O53" s="1">
        <f>O52-2</f>
        <v>9</v>
      </c>
      <c r="P53" s="1">
        <f>P52-2</f>
        <v>10</v>
      </c>
      <c r="Q53" s="1">
        <f>Q52-2</f>
        <v>9</v>
      </c>
      <c r="R53" s="1">
        <f>R52-2</f>
        <v>0</v>
      </c>
      <c r="S53" s="1">
        <f>S52-2</f>
        <v>11</v>
      </c>
      <c r="T53" s="1">
        <f>T52-2</f>
        <v>11</v>
      </c>
      <c r="U53" s="1">
        <f>U52-2</f>
        <v>7</v>
      </c>
      <c r="Z53" s="27" t="s">
        <v>34</v>
      </c>
    </row>
    <row r="54" spans="1:26" ht="12.75">
      <c r="A54" s="32" t="b">
        <f>FALSE</f>
        <v>0</v>
      </c>
      <c r="C54" s="32" t="b">
        <f>FALSE</f>
        <v>0</v>
      </c>
      <c r="E54" s="32" t="b">
        <f>FALSE</f>
        <v>0</v>
      </c>
      <c r="G54" s="32" t="b">
        <f>FALSE</f>
        <v>0</v>
      </c>
      <c r="I54" s="32" t="b">
        <f>FALSE</f>
        <v>0</v>
      </c>
      <c r="K54" s="32" t="b">
        <f>FALSE</f>
        <v>0</v>
      </c>
      <c r="M54" s="32" t="b">
        <f>FALSE</f>
        <v>0</v>
      </c>
      <c r="O54" s="32" t="b">
        <f>FALSE</f>
        <v>0</v>
      </c>
      <c r="Q54" s="32" t="b">
        <f>FALSE</f>
        <v>0</v>
      </c>
      <c r="S54" s="32" t="b">
        <f>FALSE</f>
        <v>0</v>
      </c>
      <c r="T54" s="32" t="b">
        <f>FALSE</f>
        <v>0</v>
      </c>
      <c r="U54" s="32" t="b">
        <f>FALSE</f>
        <v>0</v>
      </c>
      <c r="Z54" s="27" t="s">
        <v>35</v>
      </c>
    </row>
    <row r="55" spans="1:26" ht="12.75">
      <c r="A55" s="1">
        <f>IF(A54,1,0)</f>
        <v>0</v>
      </c>
      <c r="C55" s="1">
        <f>IF(C54,1,0)</f>
        <v>0</v>
      </c>
      <c r="E55" s="1">
        <f>IF(E54,1,0)</f>
        <v>0</v>
      </c>
      <c r="G55" s="1">
        <f>IF(G54,1,0)</f>
        <v>0</v>
      </c>
      <c r="I55" s="1">
        <f>IF(I54,1,0)</f>
        <v>0</v>
      </c>
      <c r="K55" s="1">
        <f>IF(K54,1,0)</f>
        <v>0</v>
      </c>
      <c r="M55" s="1">
        <f>IF(M54,1,0)</f>
        <v>0</v>
      </c>
      <c r="O55" s="1">
        <f>IF(O54,1,0)</f>
        <v>0</v>
      </c>
      <c r="Q55" s="1">
        <f>IF(Q54,1,0)</f>
        <v>0</v>
      </c>
      <c r="S55" s="1">
        <f>IF(S54,1,0)</f>
        <v>0</v>
      </c>
      <c r="T55" s="1">
        <f>IF(T54,1,0)</f>
        <v>0</v>
      </c>
      <c r="U55" s="1">
        <f>IF(U54,1,0)</f>
        <v>0</v>
      </c>
      <c r="V55" s="33">
        <f>IF(OR(SUM(S55:U55)=3,AND(SUM(S55:U55)=2,T55=1)),1,0)</f>
        <v>0</v>
      </c>
      <c r="W55" s="30">
        <f>SUM(A55:V55)</f>
        <v>0</v>
      </c>
      <c r="Z55" s="27" t="s">
        <v>36</v>
      </c>
    </row>
    <row r="56" spans="1:26" ht="12.75">
      <c r="A56" s="1">
        <f>IF(A53=-1,0,A53)</f>
        <v>8</v>
      </c>
      <c r="B56" s="1">
        <f>IF(A53+B53&lt;10,B53,IF(B53=10,10-A53,IF(B53=11,10,-1)))</f>
        <v>1</v>
      </c>
      <c r="C56" s="1">
        <f>IF(C53=-1,0,C53)</f>
        <v>6</v>
      </c>
      <c r="D56" s="1">
        <f>IF(C53+D53&lt;10,D53,IF(D53=10,10-C53,IF(D53=11,10,-1)))</f>
        <v>4</v>
      </c>
      <c r="E56" s="1">
        <f>IF(E53=-1,0,E53)</f>
        <v>7</v>
      </c>
      <c r="F56" s="1">
        <f>IF(E53+F53&lt;10,F53,IF(F53=10,10-E53,IF(F53=11,10,-1)))</f>
        <v>1</v>
      </c>
      <c r="G56" s="1">
        <f>IF(G53=-1,0,G53)</f>
        <v>5</v>
      </c>
      <c r="H56" s="1">
        <f>IF(G53+H53&lt;10,H53,IF(H53=10,10-G53,IF(H53=11,10,-1)))</f>
        <v>2</v>
      </c>
      <c r="I56" s="1">
        <f>IF(I53=-1,0,I53)</f>
        <v>9</v>
      </c>
      <c r="J56" s="1">
        <f>IF(I53+J53&lt;10,J53,IF(J53=10,10-I53,IF(J53=11,10,-1)))</f>
        <v>1</v>
      </c>
      <c r="K56" s="1">
        <f>IF(K53=-1,0,K53)</f>
        <v>9</v>
      </c>
      <c r="L56" s="1">
        <f>IF(K53+L53&lt;10,L53,IF(L53=10,10-K53,IF(L53=11,10,-1)))</f>
        <v>1</v>
      </c>
      <c r="M56" s="1">
        <f>IF(M53=-1,0,M53)</f>
        <v>9</v>
      </c>
      <c r="N56" s="1">
        <f>IF(M53+N53&lt;10,N53,IF(N53=10,10-M53,IF(N53=11,10,-1)))</f>
        <v>1</v>
      </c>
      <c r="O56" s="1">
        <f>IF(O53=-1,0,O53)</f>
        <v>9</v>
      </c>
      <c r="P56" s="1">
        <f>IF(O53+P53&lt;10,P53,IF(P53=10,10-O53,IF(P53=11,10,-1)))</f>
        <v>1</v>
      </c>
      <c r="Q56" s="1">
        <f>IF(Q53=-1,0,Q53)</f>
        <v>9</v>
      </c>
      <c r="R56" s="1">
        <f>IF(Q53+R53&lt;10,R53,IF(R53=10,10-Q53,IF(R53=11,10,-1)))</f>
        <v>0</v>
      </c>
      <c r="S56" s="1">
        <f>IF(S53=10,-1,IF(S53=11,10,S53))</f>
        <v>10</v>
      </c>
      <c r="T56" s="1">
        <f>IF(T53=10,10-S53,IF(T53=11,10,T53))</f>
        <v>10</v>
      </c>
      <c r="U56" s="1">
        <f>IF(U53=10,10-T53,IF(U53=11,10,IF(U53=-1,0,U53)))</f>
        <v>7</v>
      </c>
      <c r="Z56" s="27" t="s">
        <v>37</v>
      </c>
    </row>
    <row r="57" spans="2:26" ht="12.75">
      <c r="B57" s="1">
        <f>IF(B53=10,1,0)</f>
        <v>0</v>
      </c>
      <c r="D57" s="1">
        <f>IF(D53=10,1,0)</f>
        <v>1</v>
      </c>
      <c r="F57" s="1">
        <f>IF(F53=10,1,0)</f>
        <v>0</v>
      </c>
      <c r="H57" s="1">
        <f>IF(H53=10,1,0)</f>
        <v>0</v>
      </c>
      <c r="J57" s="1">
        <f>IF(J53=10,1,0)</f>
        <v>1</v>
      </c>
      <c r="L57" s="1">
        <f>IF(L53=10,1,0)</f>
        <v>1</v>
      </c>
      <c r="N57" s="1">
        <f>IF(N53=10,1,0)</f>
        <v>1</v>
      </c>
      <c r="P57" s="1">
        <f>IF(P53=10,1,0)</f>
        <v>1</v>
      </c>
      <c r="R57" s="1">
        <f>IF(R53=10,1,0)</f>
        <v>0</v>
      </c>
      <c r="S57" s="1">
        <f>IF(S53=10,1,0)</f>
        <v>0</v>
      </c>
      <c r="T57" s="1">
        <f>IF(T53=10,1,0)</f>
        <v>0</v>
      </c>
      <c r="U57" s="1">
        <f>IF(U53=10,1,0)</f>
        <v>0</v>
      </c>
      <c r="W57" s="34">
        <f>B57+D57+F57+H57+J57+L57+N57+P57+R57+S57+T57+U57</f>
        <v>5</v>
      </c>
      <c r="Z57" s="27" t="s">
        <v>38</v>
      </c>
    </row>
    <row r="58" spans="2:26" ht="12.75">
      <c r="B58" s="1">
        <f>IF(B53=11,1,0)</f>
        <v>0</v>
      </c>
      <c r="D58" s="1">
        <f>IF(D53=11,1,0)</f>
        <v>0</v>
      </c>
      <c r="F58" s="1">
        <f>IF(F53=11,1,0)</f>
        <v>0</v>
      </c>
      <c r="H58" s="1">
        <f>IF(H53=11,1,0)</f>
        <v>0</v>
      </c>
      <c r="J58" s="1">
        <f>IF(J53=11,1,0)</f>
        <v>0</v>
      </c>
      <c r="L58" s="1">
        <f>IF(L53=11,1,0)</f>
        <v>0</v>
      </c>
      <c r="N58" s="1">
        <f>IF(N53=11,1,0)</f>
        <v>0</v>
      </c>
      <c r="P58" s="1">
        <f>IF(P53=11,1,0)</f>
        <v>0</v>
      </c>
      <c r="R58" s="1">
        <f>IF(R53=11,1,0)</f>
        <v>0</v>
      </c>
      <c r="S58" s="1">
        <f>IF(S53=11,1,0)</f>
        <v>1</v>
      </c>
      <c r="T58" s="1">
        <f>IF(T53=11,1,0)</f>
        <v>1</v>
      </c>
      <c r="U58" s="1">
        <f>IF(U53=11,1,0)</f>
        <v>0</v>
      </c>
      <c r="W58" s="34">
        <f>B58+D58+F58+H58+J58+L58+N58+P58+R58+S58+T58+U58</f>
        <v>2</v>
      </c>
      <c r="Z58" s="27" t="s">
        <v>39</v>
      </c>
    </row>
    <row r="59" spans="2:26" ht="12.75">
      <c r="B59" s="1">
        <f>IF(SUM(B57:B58)=0,1,0)</f>
        <v>1</v>
      </c>
      <c r="D59" s="1">
        <f>IF(SUM(D57:D58)=0,1,0)</f>
        <v>0</v>
      </c>
      <c r="F59" s="1">
        <f>IF(SUM(F57:F58)=0,1,0)</f>
        <v>1</v>
      </c>
      <c r="H59" s="1">
        <f>IF(SUM(H57:H58)=0,1,0)</f>
        <v>1</v>
      </c>
      <c r="J59" s="1">
        <f>IF(SUM(J57:J58)=0,1,0)</f>
        <v>0</v>
      </c>
      <c r="L59" s="1">
        <f>IF(SUM(L57:L58)=0,1,0)</f>
        <v>0</v>
      </c>
      <c r="N59" s="1">
        <f>IF(SUM(N57:N58)=0,1,0)</f>
        <v>0</v>
      </c>
      <c r="P59" s="1">
        <f>IF(SUM(P57:P58)=0,1,0)</f>
        <v>0</v>
      </c>
      <c r="R59" s="1">
        <f>IF(SUM(R57:R58)=0,1,0)</f>
        <v>1</v>
      </c>
      <c r="S59" s="1">
        <f>IF(SUM(S57:S58)=0,1,0)</f>
        <v>0</v>
      </c>
      <c r="T59" s="1">
        <f>IF(SUM(T57:T58)=0,1,0)</f>
        <v>0</v>
      </c>
      <c r="U59" s="1">
        <f>IF(SUM(U57:U58)=0,1,0)</f>
        <v>1</v>
      </c>
      <c r="Z59" s="27" t="s">
        <v>40</v>
      </c>
    </row>
    <row r="60" spans="1:26" ht="12.75">
      <c r="A60" s="30">
        <f>A56+B56+(B57*D59*C56)+(B57*D57*C56)+(B57*D58*D56)+(B58*D59)*(C56+D56)+(B58*D57)*(C56+D56)+(B58*D58*F59)*(D56+E56)+(B58*D58*F57)*(D56+E56)+(B58*D58*F58)*(D56+F56)</f>
        <v>9</v>
      </c>
      <c r="B60" s="30"/>
      <c r="C60" s="30">
        <f>A60+C56+D56+(D57*F59*E56)+(D57*F57*E56)+(D57*F58*F56)+(D58*F59)*(E56+F56)+(D58*F57)*(E56+F56)+(D58*F58*H59)*(F56+G56)+(D58*F58*H57)*(F56+G56)+(D58*F58*H58)*(F56+H56)</f>
        <v>26</v>
      </c>
      <c r="D60" s="30"/>
      <c r="E60" s="30">
        <f>C60+E56+F56+(F57*H59*G56)+(F57*H57*G56)+(F57*H58*H56)+(F58*H59)*(G56+H56)+(F58*H57)*(G56+H56)+(F58*H58*J59)*(H56+I56)+(F58*H58*J57)*(H56+I56)+(F58*H58*J58)*(H56+J56)</f>
        <v>34</v>
      </c>
      <c r="F60" s="30"/>
      <c r="G60" s="30">
        <f>E60+G56+H56+(H57*J59*I56)+(H57*J57*I56)+(H57*J58*J56)+(H58*J59)*(I56+J56)+(H58*J57)*(I56+J56)+(H58*J58*L59)*(J56+K56)+(H58*J58*L57)*(J56+K56)+(H58*J58*L58)*(J56+L56)</f>
        <v>41</v>
      </c>
      <c r="H60" s="30"/>
      <c r="I60" s="30">
        <f>G60+I56+J56+(J57*L59*K56)+(J57*L57*K56)+(J57*L58*L56)+(J58*L59)*(K56+L56)+(J58*L57)*(K56+L56)+(J58*L58*N59)*(L56+M56)+(J58*L58*N57)*(L56+M56)+(J58*L58*N58)*(L56+N56)</f>
        <v>60</v>
      </c>
      <c r="J60" s="30"/>
      <c r="K60" s="30">
        <f>I60+K56+L56+(L57*N59*M56)+(L57*N57*M56)+(L57*N58*N56)+(L58*N59)*(M56+N56)+(L58*N57)*(M56+N56)+(L58*N58*P59)*(N56+O56)+(L58*N58*P57)*(N56+O56)+(L58*N58*P58)*(N56+P56)</f>
        <v>79</v>
      </c>
      <c r="L60" s="30"/>
      <c r="M60" s="30">
        <f>K60+M56+N56+(N57*P59*O56)+(N57*P57*O56)+(N57*P58*P56)+(N58*P59)*(O56+P56)+(N58*P57)*(O56+P56)+(N58*P58*R59)*(P56+Q56)+(N58*P58*R57)*(P56+Q56)+(N58*P58*R58)*(P56+R56)</f>
        <v>98</v>
      </c>
      <c r="N60" s="30"/>
      <c r="O60" s="30">
        <f>M60+O56+P56+(P57*R59*Q56)+(P57*R57*Q56)+(P57*R58*R56)+(P58*R59)*(Q56+R56)+(P58*R57)*(Q56+R56)+(P58*R58*S59)*(R56+S56)+(P58*R58*S58)*(R56+S56)</f>
        <v>117</v>
      </c>
      <c r="P60" s="30"/>
      <c r="Q60" s="30">
        <f>O60+Q56+R56+(R57*S59*S56)+(R57*S58*S56)+(R58*S59)*(S56+T56)+(R58*S58)*(S56+T56)</f>
        <v>126</v>
      </c>
      <c r="R60" s="30"/>
      <c r="S60" s="35">
        <f>Q60+S56+T56+U56</f>
        <v>153</v>
      </c>
      <c r="T60" s="35"/>
      <c r="U60" s="35"/>
      <c r="Z60" s="27" t="s">
        <v>41</v>
      </c>
    </row>
    <row r="61" spans="1:26" ht="12.75">
      <c r="A61" s="36">
        <f>IF(A53+B53=-2,1,0)</f>
        <v>0</v>
      </c>
      <c r="B61" s="1">
        <f>IF(B53=-1,1,0)</f>
        <v>0</v>
      </c>
      <c r="C61" s="36">
        <f>IF(C53+D53=-2,1,0)</f>
        <v>0</v>
      </c>
      <c r="D61" s="1">
        <f>IF(D53=-1,1,0)</f>
        <v>0</v>
      </c>
      <c r="E61" s="36">
        <f>IF(E53+F53=-2,1,0)</f>
        <v>0</v>
      </c>
      <c r="F61" s="1">
        <f>IF(F53=-1,1,0)</f>
        <v>0</v>
      </c>
      <c r="G61" s="36">
        <f>IF(G53+H53=-2,1,0)</f>
        <v>0</v>
      </c>
      <c r="H61" s="1">
        <f>IF(H53=-1,1,0)</f>
        <v>0</v>
      </c>
      <c r="I61" s="36">
        <f>IF(I53+J53=-2,1,0)</f>
        <v>0</v>
      </c>
      <c r="J61" s="1">
        <f>IF(J53=-1,1,0)</f>
        <v>0</v>
      </c>
      <c r="K61" s="36">
        <f>IF(K53+L53=-2,1,0)</f>
        <v>0</v>
      </c>
      <c r="L61" s="1">
        <f>IF(L53=-1,1,0)</f>
        <v>0</v>
      </c>
      <c r="M61" s="36">
        <f>IF(M53+N53=-2,1,0)</f>
        <v>0</v>
      </c>
      <c r="N61" s="1">
        <f>IF(N53=-1,1,0)</f>
        <v>0</v>
      </c>
      <c r="O61" s="36">
        <f>IF(O53+P53=-2,1,0)</f>
        <v>0</v>
      </c>
      <c r="P61" s="1">
        <f>IF(P53=-1,1,0)</f>
        <v>0</v>
      </c>
      <c r="Q61" s="36">
        <f>IF(Q53+R53=-2,1,0)</f>
        <v>0</v>
      </c>
      <c r="R61" s="1">
        <f>IF(R53=-1,1,0)</f>
        <v>0</v>
      </c>
      <c r="S61" s="36">
        <f>IF(S53+T53+U53=-3,1,0)</f>
        <v>0</v>
      </c>
      <c r="T61" s="36">
        <f>IF(OR(S53=-1,T53=-1),1,0)</f>
        <v>0</v>
      </c>
      <c r="U61" s="1">
        <f>IF(AND(T53&lt;10,U53=-1,S53=11),1,0)</f>
        <v>0</v>
      </c>
      <c r="W61" s="37">
        <f>SUM(A61:U61)</f>
        <v>0</v>
      </c>
      <c r="Z61" s="27" t="s">
        <v>42</v>
      </c>
    </row>
    <row r="62" spans="1:26" ht="12.75">
      <c r="A62" s="33">
        <f>IF(AND(A53&lt;4,A54=TRUE),1,0)</f>
        <v>0</v>
      </c>
      <c r="B62" s="33">
        <f>IF(AND(A53&gt;8,A54=TRUE),1,0)</f>
        <v>0</v>
      </c>
      <c r="C62" s="33">
        <f>IF(AND(C53&lt;4,C54=TRUE),1,0)</f>
        <v>0</v>
      </c>
      <c r="D62" s="33">
        <f>IF(AND(C53&gt;8,C54=TRUE),1,0)</f>
        <v>0</v>
      </c>
      <c r="E62" s="33">
        <f>IF(AND(E53&lt;4,E54=TRUE),1,0)</f>
        <v>0</v>
      </c>
      <c r="F62" s="33">
        <f>IF(AND(E53&gt;8,E54=TRUE),1,0)</f>
        <v>0</v>
      </c>
      <c r="G62" s="33">
        <f>IF(AND(G53&lt;4,G54=TRUE),1,0)</f>
        <v>0</v>
      </c>
      <c r="H62" s="33">
        <f>IF(AND(G53&gt;8,G54=TRUE),1,0)</f>
        <v>0</v>
      </c>
      <c r="I62" s="33">
        <f>IF(AND(I53&lt;4,I54=TRUE),1,0)</f>
        <v>0</v>
      </c>
      <c r="J62" s="33">
        <f>IF(AND(I53&gt;8,I54=TRUE),1,0)</f>
        <v>0</v>
      </c>
      <c r="K62" s="33">
        <f>IF(AND(K53&lt;4,K54=TRUE),1,0)</f>
        <v>0</v>
      </c>
      <c r="L62" s="33">
        <f>IF(AND(K53&gt;8,K54=TRUE),1,0)</f>
        <v>0</v>
      </c>
      <c r="M62" s="33">
        <f>IF(AND(M53&lt;4,M54=TRUE),1,0)</f>
        <v>0</v>
      </c>
      <c r="N62" s="33">
        <f>IF(AND(M53&gt;8,M54=TRUE),1,0)</f>
        <v>0</v>
      </c>
      <c r="O62" s="33">
        <f>IF(AND(O53&lt;4,O54=TRUE),1,0)</f>
        <v>0</v>
      </c>
      <c r="P62" s="33">
        <f>IF(AND(O53&gt;8,O54=TRUE),1,0)</f>
        <v>0</v>
      </c>
      <c r="Q62" s="33">
        <f>IF(AND(Q53&lt;4,Q54=TRUE),1,0)</f>
        <v>0</v>
      </c>
      <c r="R62" s="33">
        <f>IF(AND(Q53&gt;8,Q54=TRUE),1,0)</f>
        <v>0</v>
      </c>
      <c r="S62" s="33">
        <f>IF(AND(S53&lt;4,S54=TRUE),1,0)</f>
        <v>0</v>
      </c>
      <c r="T62" s="33">
        <f>IF(AND(S53&gt;8,S54=TRUE),1,0)</f>
        <v>0</v>
      </c>
      <c r="U62" s="33">
        <f>IF(AND(U53&lt;4,U54=TRUE),1,0)</f>
        <v>0</v>
      </c>
      <c r="V62" s="33">
        <f>IF(AND(U53&gt;8,U54=TRUE),1,0)</f>
        <v>0</v>
      </c>
      <c r="W62" s="33">
        <f>IF(AND(T53&lt;4,T54=TRUE),1,0)</f>
        <v>0</v>
      </c>
      <c r="X62" s="33">
        <f>IF(AND(T53&gt;8,T54=TRUE),1,0)</f>
        <v>0</v>
      </c>
      <c r="Z62" s="27" t="s">
        <v>43</v>
      </c>
    </row>
    <row r="63" spans="1:26" ht="12.75">
      <c r="A63" s="33">
        <f>IF(AND(A53=-1,B53&lt;&gt;-1,B53&lt;&gt;11),1,0)</f>
        <v>0</v>
      </c>
      <c r="B63" s="33">
        <f>IF(AND(A53&lt;&gt;-1,B53=11),1,0)</f>
        <v>0</v>
      </c>
      <c r="C63" s="33">
        <f>IF(AND(C53=-1,D53&lt;&gt;-1,D53&lt;&gt;11),1,0)</f>
        <v>0</v>
      </c>
      <c r="D63" s="33">
        <f>IF(AND(C53&lt;&gt;-1,D53=11),1,0)</f>
        <v>0</v>
      </c>
      <c r="E63" s="33">
        <f>IF(AND(E53=-1,F53&lt;&gt;-1,F53&lt;&gt;11),1,0)</f>
        <v>0</v>
      </c>
      <c r="F63" s="33">
        <f>IF(AND(E53&lt;&gt;-1,F53=11),1,0)</f>
        <v>0</v>
      </c>
      <c r="G63" s="33">
        <f>IF(AND(G53=-1,H53&lt;&gt;-1,H53&lt;&gt;11),1,0)</f>
        <v>0</v>
      </c>
      <c r="H63" s="33">
        <f>IF(AND(G53&lt;&gt;-1,H53=11),1,0)</f>
        <v>0</v>
      </c>
      <c r="I63" s="33">
        <f>IF(AND(I53=-1,J53&lt;&gt;-1,J53&lt;&gt;11),1,0)</f>
        <v>0</v>
      </c>
      <c r="J63" s="33">
        <f>IF(AND(I53&lt;&gt;-1,J53=11),1,0)</f>
        <v>0</v>
      </c>
      <c r="K63" s="33">
        <f>IF(AND(K53=-1,L53&lt;&gt;-1,L53&lt;&gt;11),1,0)</f>
        <v>0</v>
      </c>
      <c r="L63" s="33">
        <f>IF(AND(K53&lt;&gt;-1,L53=11),1,0)</f>
        <v>0</v>
      </c>
      <c r="M63" s="33">
        <f>IF(AND(M53=-1,N53&lt;&gt;-1,N53&lt;&gt;11),1,0)</f>
        <v>0</v>
      </c>
      <c r="N63" s="33">
        <f>IF(AND(M53&lt;&gt;-1,N53=11),1,0)</f>
        <v>0</v>
      </c>
      <c r="O63" s="33">
        <f>IF(AND(O53=-1,P53&lt;&gt;-1,P53&lt;&gt;11),1,0)</f>
        <v>0</v>
      </c>
      <c r="P63" s="33">
        <f>IF(AND(O53&lt;&gt;-1,P53=11),1,0)</f>
        <v>0</v>
      </c>
      <c r="Q63" s="33">
        <f>IF(AND(Q53=-1,R53&lt;&gt;-1,R53&lt;&gt;11),1,0)</f>
        <v>0</v>
      </c>
      <c r="R63" s="33">
        <f>IF(AND(Q53&lt;&gt;-1,R53=11),1,0)</f>
        <v>0</v>
      </c>
      <c r="S63" s="33">
        <f>IF(OR(S57=1,AND(T58=1,S58&lt;&gt;1),AND(T57=1,S58=1),AND(T57=1,S57=1),AND(T57=1,U53=-1),AND(T58=1,U53=-1),AND(S58&lt;&gt;1,T53&lt;10,U53&lt;&gt;-1),AND(T58=1,U57=1),AND(T53&lt;10,U58=1),AND(T57=1,U57=1)),1,0)</f>
        <v>0</v>
      </c>
      <c r="Z63" s="27" t="s">
        <v>44</v>
      </c>
    </row>
    <row r="64" spans="1:26" ht="12.75">
      <c r="A64" s="33">
        <f>IF(AND(B53&lt;10,A53+B53&gt;9),1,0)</f>
        <v>0</v>
      </c>
      <c r="C64" s="33">
        <f>IF(AND(D53&lt;10,C53+D53&gt;9),1,0)</f>
        <v>0</v>
      </c>
      <c r="E64" s="33">
        <f>IF(AND(F53&lt;10,E53+F53&gt;9),1,0)</f>
        <v>0</v>
      </c>
      <c r="G64" s="33">
        <f>IF(AND(H53&lt;10,G53+H53&gt;9),1,0)</f>
        <v>0</v>
      </c>
      <c r="I64" s="33">
        <f>IF(AND(J53&lt;10,I53+J53&gt;9),1,0)</f>
        <v>0</v>
      </c>
      <c r="K64" s="33">
        <f>IF(AND(L53&lt;10,K53+L53&gt;9),1,0)</f>
        <v>0</v>
      </c>
      <c r="M64" s="33">
        <f>IF(AND(N53&lt;10,M53+N53&gt;9),1,0)</f>
        <v>0</v>
      </c>
      <c r="O64" s="33">
        <f>IF(AND(P53&lt;10,O53+P53&gt;9),1,0)</f>
        <v>0</v>
      </c>
      <c r="Q64" s="33">
        <f>IF(AND(R53&lt;10,Q53+R53&gt;9),1,0)</f>
        <v>0</v>
      </c>
      <c r="S64" s="33">
        <f>IF(AND(S53&lt;10,T53&lt;10,S53+T53&gt;9),1,0)</f>
        <v>0</v>
      </c>
      <c r="T64" s="33">
        <f>IF(AND(T53&lt;10,U53&lt;10,T53+U53&gt;9),1,0)</f>
        <v>0</v>
      </c>
      <c r="Z64" s="27" t="s">
        <v>45</v>
      </c>
    </row>
    <row r="65" spans="1:26" ht="12.75">
      <c r="A65" s="33">
        <f>A62+B62+A63+B63+A64</f>
        <v>0</v>
      </c>
      <c r="C65" s="33">
        <f>C62+D62+C63+D63+C64</f>
        <v>0</v>
      </c>
      <c r="E65" s="33">
        <f>E62+F62+E63+F63+E64</f>
        <v>0</v>
      </c>
      <c r="G65" s="33">
        <f>G62+H62+G63+H63+G64</f>
        <v>0</v>
      </c>
      <c r="I65" s="33">
        <f>I62+J62+I63+J63+I64</f>
        <v>0</v>
      </c>
      <c r="K65" s="33">
        <f>K62+L62+K63+L63+K64</f>
        <v>0</v>
      </c>
      <c r="M65" s="33">
        <f>M62+N62+M63+N63+M64</f>
        <v>0</v>
      </c>
      <c r="O65" s="33">
        <f>O62+P62+O63+P63+O64</f>
        <v>0</v>
      </c>
      <c r="Q65" s="33">
        <f>Q62+R62+Q63+R63+Q64</f>
        <v>0</v>
      </c>
      <c r="S65" s="33">
        <f>V55+S62+T62+U62+V62+W62+X62+S63+S64+T64</f>
        <v>0</v>
      </c>
      <c r="W65" s="38">
        <f>A65+C65+E65+G65+I65+K65+M65+O65+Q65+S65</f>
        <v>0</v>
      </c>
      <c r="Z65" s="27" t="s">
        <v>46</v>
      </c>
    </row>
    <row r="66" spans="1:26" ht="12.75">
      <c r="A66" s="39">
        <f>IF(A53=9,1,0)</f>
        <v>0</v>
      </c>
      <c r="B66" s="39">
        <f>IF(AND(A53=9,B53=10),1,0)</f>
        <v>0</v>
      </c>
      <c r="C66" s="39">
        <f>IF(C53=9,1,0)</f>
        <v>0</v>
      </c>
      <c r="D66" s="39">
        <f>IF(AND(C53=9,D53=10),1,0)</f>
        <v>0</v>
      </c>
      <c r="E66" s="39">
        <f>IF(E53=9,1,0)</f>
        <v>0</v>
      </c>
      <c r="F66" s="39">
        <f>IF(AND(E53=9,F53=10),1,0)</f>
        <v>0</v>
      </c>
      <c r="G66" s="39">
        <f>IF(G53=9,1,0)</f>
        <v>0</v>
      </c>
      <c r="H66" s="39">
        <f>IF(AND(G53=9,H53=10),1,0)</f>
        <v>0</v>
      </c>
      <c r="I66" s="39">
        <f>IF(I53=9,1,0)</f>
        <v>1</v>
      </c>
      <c r="J66" s="39">
        <f>IF(AND(I53=9,J53=10),1,0)</f>
        <v>1</v>
      </c>
      <c r="K66" s="39">
        <f>IF(K53=9,1,0)</f>
        <v>1</v>
      </c>
      <c r="L66" s="39">
        <f>IF(AND(K53=9,L53=10),1,0)</f>
        <v>1</v>
      </c>
      <c r="M66" s="39">
        <f>IF(M53=9,1,0)</f>
        <v>1</v>
      </c>
      <c r="N66" s="39">
        <f>IF(AND(M53=9,N53=10),1,0)</f>
        <v>1</v>
      </c>
      <c r="O66" s="39">
        <f>IF(O53=9,1,0)</f>
        <v>1</v>
      </c>
      <c r="P66" s="39">
        <f>IF(AND(O53=9,P53=10),1,0)</f>
        <v>1</v>
      </c>
      <c r="Q66" s="39">
        <f>IF(Q53=9,1,0)</f>
        <v>1</v>
      </c>
      <c r="R66" s="39">
        <f>IF(AND(Q53=9,R53=10),1,0)</f>
        <v>0</v>
      </c>
      <c r="S66" s="39">
        <f>IF(S53=9,1,0)</f>
        <v>0</v>
      </c>
      <c r="T66" s="39">
        <f>IF(AND(S53=9,T53=10),1,0)</f>
        <v>0</v>
      </c>
      <c r="U66" s="39">
        <f>IF(T53=9,1,0)</f>
        <v>0</v>
      </c>
      <c r="V66" s="39">
        <f>IF(AND(T53=9,U53=10),1,0)</f>
        <v>0</v>
      </c>
      <c r="W66" s="40"/>
      <c r="Z66" s="27" t="s">
        <v>47</v>
      </c>
    </row>
    <row r="67" spans="1:26" ht="12.75">
      <c r="A67" s="39">
        <f>IF(AND(A53&lt;8,A53&lt;&gt;-1),1,0)</f>
        <v>0</v>
      </c>
      <c r="B67" s="39"/>
      <c r="C67" s="39">
        <f>IF(AND(C53&lt;8,C53&lt;&gt;-1),1,0)</f>
        <v>1</v>
      </c>
      <c r="D67" s="39"/>
      <c r="E67" s="39">
        <f>IF(AND(E53&lt;8,E53&lt;&gt;-1),1,0)</f>
        <v>1</v>
      </c>
      <c r="F67" s="39"/>
      <c r="G67" s="39">
        <f>IF(AND(G53&lt;8,G53&lt;&gt;-1),1,0)</f>
        <v>1</v>
      </c>
      <c r="H67" s="39"/>
      <c r="I67" s="39">
        <f>IF(AND(I53&lt;8,I53&lt;&gt;-1),1,0)</f>
        <v>0</v>
      </c>
      <c r="J67" s="39"/>
      <c r="K67" s="39">
        <f>IF(AND(K53&lt;8,K53&lt;&gt;-1),1,0)</f>
        <v>0</v>
      </c>
      <c r="L67" s="39"/>
      <c r="M67" s="39">
        <f>IF(AND(M53&lt;8,M53&lt;&gt;-1),1,0)</f>
        <v>0</v>
      </c>
      <c r="N67" s="39"/>
      <c r="O67" s="39">
        <f>IF(AND(O53&lt;8,O53&lt;&gt;-1),1,0)</f>
        <v>0</v>
      </c>
      <c r="P67" s="39"/>
      <c r="Q67" s="39">
        <f>IF(AND(Q53&lt;8,Q53&lt;&gt;-1),1,0)</f>
        <v>0</v>
      </c>
      <c r="R67" s="39"/>
      <c r="S67" s="39">
        <f>IF(AND(S53&lt;8,S53&lt;&gt;-1),1,0)</f>
        <v>0</v>
      </c>
      <c r="T67" s="39">
        <f>IF(AND(T53&lt;8,T53&lt;&gt;-1,S53=11),1,0)</f>
        <v>0</v>
      </c>
      <c r="U67" s="39">
        <f>IF(AND(U53&lt;8,U53&lt;&gt;-1,T53&gt;9),1,0)</f>
        <v>1</v>
      </c>
      <c r="V67" s="39"/>
      <c r="W67" s="40"/>
      <c r="Z67" s="27" t="s">
        <v>48</v>
      </c>
    </row>
    <row r="68" spans="2:16" ht="12.75">
      <c r="B68" s="34">
        <f>IF(SUM(S58:T58)=2,12,IF(OR(S58=1,T57=1),11,10))</f>
        <v>12</v>
      </c>
      <c r="D68" s="34">
        <f>W58</f>
        <v>2</v>
      </c>
      <c r="F68" s="34">
        <f>IF(OR(AND(S58=1,T58=1,U58=0),AND(T57=1,U58=0)),B68-D68-1,B68-D68)</f>
        <v>9</v>
      </c>
      <c r="H68" s="34">
        <f>W57</f>
        <v>5</v>
      </c>
      <c r="J68" s="34">
        <f>A66+C66+E66+G66+I66+K66+M66+O66+Q66+S66+U66</f>
        <v>5</v>
      </c>
      <c r="L68" s="34">
        <f>B66+D66+F66+H66+J66+L66+N66+P66+R66+T66+V66</f>
        <v>4</v>
      </c>
      <c r="N68" s="34">
        <f>W55</f>
        <v>0</v>
      </c>
      <c r="P68" s="34">
        <f>A67+C67+E67+G67+I67+K67+M67+O67+Q67+S67+T67+U67</f>
        <v>4</v>
      </c>
    </row>
    <row r="69" spans="1:29" ht="12.75">
      <c r="A69" s="28">
        <v>5</v>
      </c>
      <c r="B69" s="28">
        <v>7</v>
      </c>
      <c r="C69" s="28">
        <v>2</v>
      </c>
      <c r="D69" s="28">
        <v>3</v>
      </c>
      <c r="E69" s="28">
        <v>2</v>
      </c>
      <c r="F69" s="28">
        <v>3</v>
      </c>
      <c r="G69" s="28">
        <v>2</v>
      </c>
      <c r="H69" s="28">
        <v>3</v>
      </c>
      <c r="I69" s="28">
        <v>4</v>
      </c>
      <c r="J69" s="28">
        <v>3</v>
      </c>
      <c r="K69" s="28">
        <v>5</v>
      </c>
      <c r="L69" s="28">
        <v>3</v>
      </c>
      <c r="M69" s="28">
        <v>2</v>
      </c>
      <c r="N69" s="28">
        <v>3</v>
      </c>
      <c r="O69" s="28">
        <v>1</v>
      </c>
      <c r="P69" s="28">
        <v>2</v>
      </c>
      <c r="Q69" s="28">
        <v>2</v>
      </c>
      <c r="R69" s="28">
        <v>4</v>
      </c>
      <c r="S69" s="28">
        <v>2</v>
      </c>
      <c r="T69" s="28">
        <v>5</v>
      </c>
      <c r="U69" s="28">
        <v>4</v>
      </c>
      <c r="V69" s="28"/>
      <c r="W69" s="29"/>
      <c r="X69" s="28"/>
      <c r="Y69" s="28">
        <v>4</v>
      </c>
      <c r="Z69" s="29" t="s">
        <v>32</v>
      </c>
      <c r="AA69" s="28"/>
      <c r="AB69" s="28"/>
      <c r="AC69" s="28"/>
    </row>
    <row r="70" spans="1:29" ht="12.75">
      <c r="A70" s="30">
        <f>IF(A69&lt;&gt;1,13-A69,A69)</f>
        <v>8</v>
      </c>
      <c r="B70" s="30">
        <f>IF(B69&gt;3,B69-2,IF(B69=2,13,IF(B69=3,12,1)))</f>
        <v>5</v>
      </c>
      <c r="C70" s="30">
        <f>IF(C69&lt;&gt;1,13-C69,C69)</f>
        <v>11</v>
      </c>
      <c r="D70" s="30">
        <f>IF(D69&gt;3,D69-2,IF(D69=2,13,IF(D69=3,12,1)))</f>
        <v>12</v>
      </c>
      <c r="E70" s="30">
        <f>IF(E69&lt;&gt;1,13-E69,E69)</f>
        <v>11</v>
      </c>
      <c r="F70" s="30">
        <f>IF(F69&gt;3,F69-2,IF(F69=2,13,IF(F69=3,12,1)))</f>
        <v>12</v>
      </c>
      <c r="G70" s="30">
        <f>IF(G69&lt;&gt;1,13-G69,G69)</f>
        <v>11</v>
      </c>
      <c r="H70" s="30">
        <f>IF(H69&gt;3,H69-2,IF(H69=2,13,IF(H69=3,12,1)))</f>
        <v>12</v>
      </c>
      <c r="I70" s="30">
        <f>IF(I69&lt;&gt;1,13-I69,I69)</f>
        <v>9</v>
      </c>
      <c r="J70" s="30">
        <f>IF(J69&gt;3,J69-2,IF(J69=2,13,IF(J69=3,12,1)))</f>
        <v>12</v>
      </c>
      <c r="K70" s="30">
        <f>IF(K69&lt;&gt;1,13-K69,K69)</f>
        <v>8</v>
      </c>
      <c r="L70" s="30">
        <f>IF(L69&gt;3,L69-2,IF(L69=2,13,IF(L69=3,12,1)))</f>
        <v>12</v>
      </c>
      <c r="M70" s="30">
        <f>IF(M69&lt;&gt;1,13-M69,M69)</f>
        <v>11</v>
      </c>
      <c r="N70" s="30">
        <f>IF(N69&gt;3,N69-2,IF(N69=2,13,IF(N69=3,12,1)))</f>
        <v>12</v>
      </c>
      <c r="O70" s="30">
        <f>IF(O69&lt;&gt;1,13-O69,O69)</f>
        <v>1</v>
      </c>
      <c r="P70" s="30">
        <f>IF(P69&gt;3,P69-2,IF(P69=2,13,IF(P69=3,12,1)))</f>
        <v>13</v>
      </c>
      <c r="Q70" s="30">
        <f>IF(Q69&lt;&gt;1,13-Q69,Q69)</f>
        <v>11</v>
      </c>
      <c r="R70" s="30">
        <f>IF(R69&gt;3,R69-2,IF(R69=2,13,IF(R69=3,12,1)))</f>
        <v>2</v>
      </c>
      <c r="S70" s="30">
        <f>IF(S69&gt;2,14-S69,IF(S69=2,13,1))</f>
        <v>13</v>
      </c>
      <c r="T70" s="30">
        <f>IF(T69&gt;4,16-T69,IF(T69=2,13,IF(T69=3,12,IF(T69=4,2,1))))</f>
        <v>11</v>
      </c>
      <c r="U70" s="30">
        <f>IF(U69&gt;4,16-U69,IF(U69=2,13,IF(U69=3,12,IF(U69=4,2,1))))</f>
        <v>2</v>
      </c>
      <c r="V70" s="30"/>
      <c r="W70" s="30"/>
      <c r="X70" s="30"/>
      <c r="Y70" s="30"/>
      <c r="Z70" s="31" t="s">
        <v>33</v>
      </c>
      <c r="AA70" s="30"/>
      <c r="AB70" s="30"/>
      <c r="AC70" s="30"/>
    </row>
    <row r="71" spans="1:26" ht="12.75">
      <c r="A71" s="1">
        <f>A70-2</f>
        <v>6</v>
      </c>
      <c r="B71" s="1">
        <f>B70-2</f>
        <v>3</v>
      </c>
      <c r="C71" s="1">
        <f>C70-2</f>
        <v>9</v>
      </c>
      <c r="D71" s="1">
        <f>D70-2</f>
        <v>10</v>
      </c>
      <c r="E71" s="1">
        <f>E70-2</f>
        <v>9</v>
      </c>
      <c r="F71" s="1">
        <f>F70-2</f>
        <v>10</v>
      </c>
      <c r="G71" s="1">
        <f>G70-2</f>
        <v>9</v>
      </c>
      <c r="H71" s="1">
        <f>H70-2</f>
        <v>10</v>
      </c>
      <c r="I71" s="1">
        <f>I70-2</f>
        <v>7</v>
      </c>
      <c r="J71" s="1">
        <f>J70-2</f>
        <v>10</v>
      </c>
      <c r="K71" s="1">
        <f>K70-2</f>
        <v>6</v>
      </c>
      <c r="L71" s="1">
        <f>L70-2</f>
        <v>10</v>
      </c>
      <c r="M71" s="1">
        <f>M70-2</f>
        <v>9</v>
      </c>
      <c r="N71" s="1">
        <f>N70-2</f>
        <v>10</v>
      </c>
      <c r="O71" s="1">
        <f>O70-2</f>
        <v>-1</v>
      </c>
      <c r="P71" s="1">
        <f>P70-2</f>
        <v>11</v>
      </c>
      <c r="Q71" s="1">
        <f>Q70-2</f>
        <v>9</v>
      </c>
      <c r="R71" s="1">
        <f>R70-2</f>
        <v>0</v>
      </c>
      <c r="S71" s="1">
        <f>S70-2</f>
        <v>11</v>
      </c>
      <c r="T71" s="1">
        <f>T70-2</f>
        <v>9</v>
      </c>
      <c r="U71" s="1">
        <f>U70-2</f>
        <v>0</v>
      </c>
      <c r="Z71" s="27" t="s">
        <v>34</v>
      </c>
    </row>
    <row r="72" spans="1:26" ht="12.75">
      <c r="A72" s="32" t="b">
        <f>FALSE</f>
        <v>0</v>
      </c>
      <c r="C72" s="32" t="b">
        <f>FALSE</f>
        <v>0</v>
      </c>
      <c r="E72" s="32" t="b">
        <f>FALSE</f>
        <v>0</v>
      </c>
      <c r="G72" s="32" t="b">
        <f>FALSE</f>
        <v>0</v>
      </c>
      <c r="I72" s="32" t="b">
        <f>FALSE</f>
        <v>0</v>
      </c>
      <c r="K72" s="32" t="b">
        <f>FALSE</f>
        <v>0</v>
      </c>
      <c r="M72" s="32" t="b">
        <f>FALSE</f>
        <v>0</v>
      </c>
      <c r="O72" s="32" t="b">
        <f>FALSE</f>
        <v>0</v>
      </c>
      <c r="Q72" s="32" t="b">
        <f>FALSE</f>
        <v>0</v>
      </c>
      <c r="S72" s="32" t="b">
        <f>FALSE</f>
        <v>0</v>
      </c>
      <c r="T72" s="32" t="b">
        <f>FALSE</f>
        <v>0</v>
      </c>
      <c r="U72" s="32" t="b">
        <f>FALSE</f>
        <v>0</v>
      </c>
      <c r="Z72" s="27" t="s">
        <v>35</v>
      </c>
    </row>
    <row r="73" spans="1:26" ht="12.75">
      <c r="A73" s="1">
        <f>IF(A72,1,0)</f>
        <v>0</v>
      </c>
      <c r="C73" s="1">
        <f>IF(C72,1,0)</f>
        <v>0</v>
      </c>
      <c r="E73" s="1">
        <f>IF(E72,1,0)</f>
        <v>0</v>
      </c>
      <c r="G73" s="1">
        <f>IF(G72,1,0)</f>
        <v>0</v>
      </c>
      <c r="I73" s="1">
        <f>IF(I72,1,0)</f>
        <v>0</v>
      </c>
      <c r="K73" s="1">
        <f>IF(K72,1,0)</f>
        <v>0</v>
      </c>
      <c r="M73" s="1">
        <f>IF(M72,1,0)</f>
        <v>0</v>
      </c>
      <c r="O73" s="1">
        <f>IF(O72,1,0)</f>
        <v>0</v>
      </c>
      <c r="Q73" s="1">
        <f>IF(Q72,1,0)</f>
        <v>0</v>
      </c>
      <c r="S73" s="1">
        <f>IF(S72,1,0)</f>
        <v>0</v>
      </c>
      <c r="T73" s="1">
        <f>IF(T72,1,0)</f>
        <v>0</v>
      </c>
      <c r="U73" s="1">
        <f>IF(U72,1,0)</f>
        <v>0</v>
      </c>
      <c r="V73" s="33">
        <f>IF(OR(SUM(S73:U73)=3,AND(SUM(S73:U73)=2,T73=1)),1,0)</f>
        <v>0</v>
      </c>
      <c r="W73" s="30">
        <f>SUM(A73:V73)</f>
        <v>0</v>
      </c>
      <c r="Z73" s="27" t="s">
        <v>36</v>
      </c>
    </row>
    <row r="74" spans="1:26" ht="12.75">
      <c r="A74" s="1">
        <f>IF(A71=-1,0,A71)</f>
        <v>6</v>
      </c>
      <c r="B74" s="1">
        <f>IF(A71+B71&lt;10,B71,IF(B71=10,10-A71,IF(B71=11,10,-1)))</f>
        <v>3</v>
      </c>
      <c r="C74" s="1">
        <f>IF(C71=-1,0,C71)</f>
        <v>9</v>
      </c>
      <c r="D74" s="1">
        <f>IF(C71+D71&lt;10,D71,IF(D71=10,10-C71,IF(D71=11,10,-1)))</f>
        <v>1</v>
      </c>
      <c r="E74" s="1">
        <f>IF(E71=-1,0,E71)</f>
        <v>9</v>
      </c>
      <c r="F74" s="1">
        <f>IF(E71+F71&lt;10,F71,IF(F71=10,10-E71,IF(F71=11,10,-1)))</f>
        <v>1</v>
      </c>
      <c r="G74" s="1">
        <f>IF(G71=-1,0,G71)</f>
        <v>9</v>
      </c>
      <c r="H74" s="1">
        <f>IF(G71+H71&lt;10,H71,IF(H71=10,10-G71,IF(H71=11,10,-1)))</f>
        <v>1</v>
      </c>
      <c r="I74" s="1">
        <f>IF(I71=-1,0,I71)</f>
        <v>7</v>
      </c>
      <c r="J74" s="1">
        <f>IF(I71+J71&lt;10,J71,IF(J71=10,10-I71,IF(J71=11,10,-1)))</f>
        <v>3</v>
      </c>
      <c r="K74" s="1">
        <f>IF(K71=-1,0,K71)</f>
        <v>6</v>
      </c>
      <c r="L74" s="1">
        <f>IF(K71+L71&lt;10,L71,IF(L71=10,10-K71,IF(L71=11,10,-1)))</f>
        <v>4</v>
      </c>
      <c r="M74" s="1">
        <f>IF(M71=-1,0,M71)</f>
        <v>9</v>
      </c>
      <c r="N74" s="1">
        <f>IF(M71+N71&lt;10,N71,IF(N71=10,10-M71,IF(N71=11,10,-1)))</f>
        <v>1</v>
      </c>
      <c r="O74" s="1">
        <f>IF(O71=-1,0,O71)</f>
        <v>0</v>
      </c>
      <c r="P74" s="1">
        <f>IF(O71+P71&lt;10,P71,IF(P71=10,10-O71,IF(P71=11,10,-1)))</f>
        <v>10</v>
      </c>
      <c r="Q74" s="1">
        <f>IF(Q71=-1,0,Q71)</f>
        <v>9</v>
      </c>
      <c r="R74" s="1">
        <f>IF(Q71+R71&lt;10,R71,IF(R71=10,10-Q71,IF(R71=11,10,-1)))</f>
        <v>0</v>
      </c>
      <c r="S74" s="1">
        <f>IF(S71=10,-1,IF(S71=11,10,S71))</f>
        <v>10</v>
      </c>
      <c r="T74" s="1">
        <f>IF(T71=10,10-S71,IF(T71=11,10,T71))</f>
        <v>9</v>
      </c>
      <c r="U74" s="1">
        <f>IF(U71=10,10-T71,IF(U71=11,10,IF(U71=-1,0,U71)))</f>
        <v>0</v>
      </c>
      <c r="Z74" s="27" t="s">
        <v>37</v>
      </c>
    </row>
    <row r="75" spans="2:26" ht="12.75">
      <c r="B75" s="1">
        <f>IF(B71=10,1,0)</f>
        <v>0</v>
      </c>
      <c r="D75" s="1">
        <f>IF(D71=10,1,0)</f>
        <v>1</v>
      </c>
      <c r="F75" s="1">
        <f>IF(F71=10,1,0)</f>
        <v>1</v>
      </c>
      <c r="H75" s="1">
        <f>IF(H71=10,1,0)</f>
        <v>1</v>
      </c>
      <c r="J75" s="1">
        <f>IF(J71=10,1,0)</f>
        <v>1</v>
      </c>
      <c r="L75" s="1">
        <f>IF(L71=10,1,0)</f>
        <v>1</v>
      </c>
      <c r="N75" s="1">
        <f>IF(N71=10,1,0)</f>
        <v>1</v>
      </c>
      <c r="P75" s="1">
        <f>IF(P71=10,1,0)</f>
        <v>0</v>
      </c>
      <c r="R75" s="1">
        <f>IF(R71=10,1,0)</f>
        <v>0</v>
      </c>
      <c r="S75" s="1">
        <f>IF(S71=10,1,0)</f>
        <v>0</v>
      </c>
      <c r="T75" s="1">
        <f>IF(T71=10,1,0)</f>
        <v>0</v>
      </c>
      <c r="U75" s="1">
        <f>IF(U71=10,1,0)</f>
        <v>0</v>
      </c>
      <c r="W75" s="34">
        <f>B75+D75+F75+H75+J75+L75+N75+P75+R75+S75+T75+U75</f>
        <v>6</v>
      </c>
      <c r="Z75" s="27" t="s">
        <v>38</v>
      </c>
    </row>
    <row r="76" spans="2:26" ht="12.75">
      <c r="B76" s="1">
        <f>IF(B71=11,1,0)</f>
        <v>0</v>
      </c>
      <c r="D76" s="1">
        <f>IF(D71=11,1,0)</f>
        <v>0</v>
      </c>
      <c r="F76" s="1">
        <f>IF(F71=11,1,0)</f>
        <v>0</v>
      </c>
      <c r="H76" s="1">
        <f>IF(H71=11,1,0)</f>
        <v>0</v>
      </c>
      <c r="J76" s="1">
        <f>IF(J71=11,1,0)</f>
        <v>0</v>
      </c>
      <c r="L76" s="1">
        <f>IF(L71=11,1,0)</f>
        <v>0</v>
      </c>
      <c r="N76" s="1">
        <f>IF(N71=11,1,0)</f>
        <v>0</v>
      </c>
      <c r="P76" s="1">
        <f>IF(P71=11,1,0)</f>
        <v>1</v>
      </c>
      <c r="R76" s="1">
        <f>IF(R71=11,1,0)</f>
        <v>0</v>
      </c>
      <c r="S76" s="1">
        <f>IF(S71=11,1,0)</f>
        <v>1</v>
      </c>
      <c r="T76" s="1">
        <f>IF(T71=11,1,0)</f>
        <v>0</v>
      </c>
      <c r="U76" s="1">
        <f>IF(U71=11,1,0)</f>
        <v>0</v>
      </c>
      <c r="W76" s="34">
        <f>B76+D76+F76+H76+J76+L76+N76+P76+R76+S76+T76+U76</f>
        <v>2</v>
      </c>
      <c r="Z76" s="27" t="s">
        <v>39</v>
      </c>
    </row>
    <row r="77" spans="2:26" ht="12.75">
      <c r="B77" s="1">
        <f>IF(SUM(B75:B76)=0,1,0)</f>
        <v>1</v>
      </c>
      <c r="D77" s="1">
        <f>IF(SUM(D75:D76)=0,1,0)</f>
        <v>0</v>
      </c>
      <c r="F77" s="1">
        <f>IF(SUM(F75:F76)=0,1,0)</f>
        <v>0</v>
      </c>
      <c r="H77" s="1">
        <f>IF(SUM(H75:H76)=0,1,0)</f>
        <v>0</v>
      </c>
      <c r="J77" s="1">
        <f>IF(SUM(J75:J76)=0,1,0)</f>
        <v>0</v>
      </c>
      <c r="L77" s="1">
        <f>IF(SUM(L75:L76)=0,1,0)</f>
        <v>0</v>
      </c>
      <c r="N77" s="1">
        <f>IF(SUM(N75:N76)=0,1,0)</f>
        <v>0</v>
      </c>
      <c r="P77" s="1">
        <f>IF(SUM(P75:P76)=0,1,0)</f>
        <v>0</v>
      </c>
      <c r="R77" s="1">
        <f>IF(SUM(R75:R76)=0,1,0)</f>
        <v>1</v>
      </c>
      <c r="S77" s="1">
        <f>IF(SUM(S75:S76)=0,1,0)</f>
        <v>0</v>
      </c>
      <c r="T77" s="1">
        <f>IF(SUM(T75:T76)=0,1,0)</f>
        <v>1</v>
      </c>
      <c r="U77" s="1">
        <f>IF(SUM(U75:U76)=0,1,0)</f>
        <v>1</v>
      </c>
      <c r="Z77" s="27" t="s">
        <v>40</v>
      </c>
    </row>
    <row r="78" spans="1:26" ht="12.75">
      <c r="A78" s="30">
        <f>A74+B74+(B75*D77*C74)+(B75*D75*C74)+(B75*D76*D74)+(B76*D77)*(C74+D74)+(B76*D75)*(C74+D74)+(B76*D76*F77)*(D74+E74)+(B76*D76*F75)*(D74+E74)+(B76*D76*F76)*(D74+F74)</f>
        <v>9</v>
      </c>
      <c r="B78" s="30"/>
      <c r="C78" s="30">
        <f>A78+C74+D74+(D75*F77*E74)+(D75*F75*E74)+(D75*F76*F74)+(D76*F77)*(E74+F74)+(D76*F75)*(E74+F74)+(D76*F76*H77)*(F74+G74)+(D76*F76*H75)*(F74+G74)+(D76*F76*H76)*(F74+H74)</f>
        <v>28</v>
      </c>
      <c r="D78" s="30"/>
      <c r="E78" s="30">
        <f>C78+E74+F74+(F75*H77*G74)+(F75*H75*G74)+(F75*H76*H74)+(F76*H77)*(G74+H74)+(F76*H75)*(G74+H74)+(F76*H76*J77)*(H74+I74)+(F76*H76*J75)*(H74+I74)+(F76*H76*J76)*(H74+J74)</f>
        <v>47</v>
      </c>
      <c r="F78" s="30"/>
      <c r="G78" s="30">
        <f>E78+G74+H74+(H75*J77*I74)+(H75*J75*I74)+(H75*J76*J74)+(H76*J77)*(I74+J74)+(H76*J75)*(I74+J74)+(H76*J76*L77)*(J74+K74)+(H76*J76*L75)*(J74+K74)+(H76*J76*L76)*(J74+L74)</f>
        <v>64</v>
      </c>
      <c r="H78" s="30"/>
      <c r="I78" s="30">
        <f>G78+I74+J74+(J75*L77*K74)+(J75*L75*K74)+(J75*L76*L74)+(J76*L77)*(K74+L74)+(J76*L75)*(K74+L74)+(J76*L76*N77)*(L74+M74)+(J76*L76*N75)*(L74+M74)+(J76*L76*N76)*(L74+N74)</f>
        <v>80</v>
      </c>
      <c r="J78" s="30"/>
      <c r="K78" s="30">
        <f>I78+K74+L74+(L75*N77*M74)+(L75*N75*M74)+(L75*N76*N74)+(L76*N77)*(M74+N74)+(L76*N75)*(M74+N74)+(L76*N76*P77)*(N74+O74)+(L76*N76*P75)*(N74+O74)+(L76*N76*P76)*(N74+P74)</f>
        <v>99</v>
      </c>
      <c r="L78" s="30"/>
      <c r="M78" s="30">
        <f>K78+M74+N74+(N75*P77*O74)+(N75*P75*O74)+(N75*P76*P74)+(N76*P77)*(O74+P74)+(N76*P75)*(O74+P74)+(N76*P76*R77)*(P74+Q74)+(N76*P76*R75)*(P74+Q74)+(N76*P76*R76)*(P74+R74)</f>
        <v>119</v>
      </c>
      <c r="N78" s="30"/>
      <c r="O78" s="30">
        <f>M78+O74+P74+(P75*R77*Q74)+(P75*R75*Q74)+(P75*R76*R74)+(P76*R77)*(Q74+R74)+(P76*R75)*(Q74+R74)+(P76*R76*S77)*(R74+S74)+(P76*R76*S76)*(R74+S74)</f>
        <v>138</v>
      </c>
      <c r="P78" s="30"/>
      <c r="Q78" s="30">
        <f>O78+Q74+R74+(R75*S77*S74)+(R75*S76*S74)+(R76*S77)*(S74+T74)+(R76*S76)*(S74+T74)</f>
        <v>147</v>
      </c>
      <c r="R78" s="30"/>
      <c r="S78" s="35">
        <f>Q78+S74+T74+U74</f>
        <v>166</v>
      </c>
      <c r="T78" s="35"/>
      <c r="U78" s="35"/>
      <c r="Z78" s="27" t="s">
        <v>41</v>
      </c>
    </row>
    <row r="79" spans="1:26" ht="12.75">
      <c r="A79" s="36">
        <f>IF(A71+B71=-2,1,0)</f>
        <v>0</v>
      </c>
      <c r="B79" s="1">
        <f>IF(B71=-1,1,0)</f>
        <v>0</v>
      </c>
      <c r="C79" s="36">
        <f>IF(C71+D71=-2,1,0)</f>
        <v>0</v>
      </c>
      <c r="D79" s="1">
        <f>IF(D71=-1,1,0)</f>
        <v>0</v>
      </c>
      <c r="E79" s="36">
        <f>IF(E71+F71=-2,1,0)</f>
        <v>0</v>
      </c>
      <c r="F79" s="1">
        <f>IF(F71=-1,1,0)</f>
        <v>0</v>
      </c>
      <c r="G79" s="36">
        <f>IF(G71+H71=-2,1,0)</f>
        <v>0</v>
      </c>
      <c r="H79" s="1">
        <f>IF(H71=-1,1,0)</f>
        <v>0</v>
      </c>
      <c r="I79" s="36">
        <f>IF(I71+J71=-2,1,0)</f>
        <v>0</v>
      </c>
      <c r="J79" s="1">
        <f>IF(J71=-1,1,0)</f>
        <v>0</v>
      </c>
      <c r="K79" s="36">
        <f>IF(K71+L71=-2,1,0)</f>
        <v>0</v>
      </c>
      <c r="L79" s="1">
        <f>IF(L71=-1,1,0)</f>
        <v>0</v>
      </c>
      <c r="M79" s="36">
        <f>IF(M71+N71=-2,1,0)</f>
        <v>0</v>
      </c>
      <c r="N79" s="1">
        <f>IF(N71=-1,1,0)</f>
        <v>0</v>
      </c>
      <c r="O79" s="36">
        <f>IF(O71+P71=-2,1,0)</f>
        <v>0</v>
      </c>
      <c r="P79" s="1">
        <f>IF(P71=-1,1,0)</f>
        <v>0</v>
      </c>
      <c r="Q79" s="36">
        <f>IF(Q71+R71=-2,1,0)</f>
        <v>0</v>
      </c>
      <c r="R79" s="1">
        <f>IF(R71=-1,1,0)</f>
        <v>0</v>
      </c>
      <c r="S79" s="36">
        <f>IF(S71+T71+U71=-3,1,0)</f>
        <v>0</v>
      </c>
      <c r="T79" s="36">
        <f>IF(OR(S71=-1,T71=-1),1,0)</f>
        <v>0</v>
      </c>
      <c r="U79" s="1">
        <f>IF(AND(T71&lt;10,U71=-1,S71=11),1,0)</f>
        <v>0</v>
      </c>
      <c r="W79" s="37">
        <f>SUM(A79:U79)</f>
        <v>0</v>
      </c>
      <c r="Z79" s="27" t="s">
        <v>42</v>
      </c>
    </row>
    <row r="80" spans="1:26" ht="12.75">
      <c r="A80" s="33">
        <f>IF(AND(A71&lt;4,A72=TRUE),1,0)</f>
        <v>0</v>
      </c>
      <c r="B80" s="33">
        <f>IF(AND(A71&gt;8,A72=TRUE),1,0)</f>
        <v>0</v>
      </c>
      <c r="C80" s="33">
        <f>IF(AND(C71&lt;4,C72=TRUE),1,0)</f>
        <v>0</v>
      </c>
      <c r="D80" s="33">
        <f>IF(AND(C71&gt;8,C72=TRUE),1,0)</f>
        <v>0</v>
      </c>
      <c r="E80" s="33">
        <f>IF(AND(E71&lt;4,E72=TRUE),1,0)</f>
        <v>0</v>
      </c>
      <c r="F80" s="33">
        <f>IF(AND(E71&gt;8,E72=TRUE),1,0)</f>
        <v>0</v>
      </c>
      <c r="G80" s="33">
        <f>IF(AND(G71&lt;4,G72=TRUE),1,0)</f>
        <v>0</v>
      </c>
      <c r="H80" s="33">
        <f>IF(AND(G71&gt;8,G72=TRUE),1,0)</f>
        <v>0</v>
      </c>
      <c r="I80" s="33">
        <f>IF(AND(I71&lt;4,I72=TRUE),1,0)</f>
        <v>0</v>
      </c>
      <c r="J80" s="33">
        <f>IF(AND(I71&gt;8,I72=TRUE),1,0)</f>
        <v>0</v>
      </c>
      <c r="K80" s="33">
        <f>IF(AND(K71&lt;4,K72=TRUE),1,0)</f>
        <v>0</v>
      </c>
      <c r="L80" s="33">
        <f>IF(AND(K71&gt;8,K72=TRUE),1,0)</f>
        <v>0</v>
      </c>
      <c r="M80" s="33">
        <f>IF(AND(M71&lt;4,M72=TRUE),1,0)</f>
        <v>0</v>
      </c>
      <c r="N80" s="33">
        <f>IF(AND(M71&gt;8,M72=TRUE),1,0)</f>
        <v>0</v>
      </c>
      <c r="O80" s="33">
        <f>IF(AND(O71&lt;4,O72=TRUE),1,0)</f>
        <v>0</v>
      </c>
      <c r="P80" s="33">
        <f>IF(AND(O71&gt;8,O72=TRUE),1,0)</f>
        <v>0</v>
      </c>
      <c r="Q80" s="33">
        <f>IF(AND(Q71&lt;4,Q72=TRUE),1,0)</f>
        <v>0</v>
      </c>
      <c r="R80" s="33">
        <f>IF(AND(Q71&gt;8,Q72=TRUE),1,0)</f>
        <v>0</v>
      </c>
      <c r="S80" s="33">
        <f>IF(AND(S71&lt;4,S72=TRUE),1,0)</f>
        <v>0</v>
      </c>
      <c r="T80" s="33">
        <f>IF(AND(S71&gt;8,S72=TRUE),1,0)</f>
        <v>0</v>
      </c>
      <c r="U80" s="33">
        <f>IF(AND(U71&lt;4,U72=TRUE),1,0)</f>
        <v>0</v>
      </c>
      <c r="V80" s="33">
        <f>IF(AND(U71&gt;8,U72=TRUE),1,0)</f>
        <v>0</v>
      </c>
      <c r="W80" s="33">
        <f>IF(AND(T71&lt;4,T72=TRUE),1,0)</f>
        <v>0</v>
      </c>
      <c r="X80" s="33">
        <f>IF(AND(T71&gt;8,T72=TRUE),1,0)</f>
        <v>0</v>
      </c>
      <c r="Z80" s="27" t="s">
        <v>43</v>
      </c>
    </row>
    <row r="81" spans="1:26" ht="12.75">
      <c r="A81" s="33">
        <f>IF(AND(A71=-1,B71&lt;&gt;-1,B71&lt;&gt;11),1,0)</f>
        <v>0</v>
      </c>
      <c r="B81" s="33">
        <f>IF(AND(A71&lt;&gt;-1,B71=11),1,0)</f>
        <v>0</v>
      </c>
      <c r="C81" s="33">
        <f>IF(AND(C71=-1,D71&lt;&gt;-1,D71&lt;&gt;11),1,0)</f>
        <v>0</v>
      </c>
      <c r="D81" s="33">
        <f>IF(AND(C71&lt;&gt;-1,D71=11),1,0)</f>
        <v>0</v>
      </c>
      <c r="E81" s="33">
        <f>IF(AND(E71=-1,F71&lt;&gt;-1,F71&lt;&gt;11),1,0)</f>
        <v>0</v>
      </c>
      <c r="F81" s="33">
        <f>IF(AND(E71&lt;&gt;-1,F71=11),1,0)</f>
        <v>0</v>
      </c>
      <c r="G81" s="33">
        <f>IF(AND(G71=-1,H71&lt;&gt;-1,H71&lt;&gt;11),1,0)</f>
        <v>0</v>
      </c>
      <c r="H81" s="33">
        <f>IF(AND(G71&lt;&gt;-1,H71=11),1,0)</f>
        <v>0</v>
      </c>
      <c r="I81" s="33">
        <f>IF(AND(I71=-1,J71&lt;&gt;-1,J71&lt;&gt;11),1,0)</f>
        <v>0</v>
      </c>
      <c r="J81" s="33">
        <f>IF(AND(I71&lt;&gt;-1,J71=11),1,0)</f>
        <v>0</v>
      </c>
      <c r="K81" s="33">
        <f>IF(AND(K71=-1,L71&lt;&gt;-1,L71&lt;&gt;11),1,0)</f>
        <v>0</v>
      </c>
      <c r="L81" s="33">
        <f>IF(AND(K71&lt;&gt;-1,L71=11),1,0)</f>
        <v>0</v>
      </c>
      <c r="M81" s="33">
        <f>IF(AND(M71=-1,N71&lt;&gt;-1,N71&lt;&gt;11),1,0)</f>
        <v>0</v>
      </c>
      <c r="N81" s="33">
        <f>IF(AND(M71&lt;&gt;-1,N71=11),1,0)</f>
        <v>0</v>
      </c>
      <c r="O81" s="33">
        <f>IF(AND(O71=-1,P71&lt;&gt;-1,P71&lt;&gt;11),1,0)</f>
        <v>0</v>
      </c>
      <c r="P81" s="33">
        <f>IF(AND(O71&lt;&gt;-1,P71=11),1,0)</f>
        <v>0</v>
      </c>
      <c r="Q81" s="33">
        <f>IF(AND(Q71=-1,R71&lt;&gt;-1,R71&lt;&gt;11),1,0)</f>
        <v>0</v>
      </c>
      <c r="R81" s="33">
        <f>IF(AND(Q71&lt;&gt;-1,R71=11),1,0)</f>
        <v>0</v>
      </c>
      <c r="S81" s="33">
        <f>IF(OR(S75=1,AND(T76=1,S76&lt;&gt;1),AND(T75=1,S76=1),AND(T75=1,S75=1),AND(T75=1,U71=-1),AND(T76=1,U71=-1),AND(S76&lt;&gt;1,T71&lt;10,U71&lt;&gt;-1),AND(T76=1,U75=1),AND(T71&lt;10,U76=1),AND(T75=1,U75=1)),1,0)</f>
        <v>0</v>
      </c>
      <c r="Z81" s="27" t="s">
        <v>44</v>
      </c>
    </row>
    <row r="82" spans="1:26" ht="12.75">
      <c r="A82" s="33">
        <f>IF(AND(B71&lt;10,A71+B71&gt;9),1,0)</f>
        <v>0</v>
      </c>
      <c r="C82" s="33">
        <f>IF(AND(D71&lt;10,C71+D71&gt;9),1,0)</f>
        <v>0</v>
      </c>
      <c r="E82" s="33">
        <f>IF(AND(F71&lt;10,E71+F71&gt;9),1,0)</f>
        <v>0</v>
      </c>
      <c r="G82" s="33">
        <f>IF(AND(H71&lt;10,G71+H71&gt;9),1,0)</f>
        <v>0</v>
      </c>
      <c r="I82" s="33">
        <f>IF(AND(J71&lt;10,I71+J71&gt;9),1,0)</f>
        <v>0</v>
      </c>
      <c r="K82" s="33">
        <f>IF(AND(L71&lt;10,K71+L71&gt;9),1,0)</f>
        <v>0</v>
      </c>
      <c r="M82" s="33">
        <f>IF(AND(N71&lt;10,M71+N71&gt;9),1,0)</f>
        <v>0</v>
      </c>
      <c r="O82" s="33">
        <f>IF(AND(P71&lt;10,O71+P71&gt;9),1,0)</f>
        <v>0</v>
      </c>
      <c r="Q82" s="33">
        <f>IF(AND(R71&lt;10,Q71+R71&gt;9),1,0)</f>
        <v>0</v>
      </c>
      <c r="S82" s="33">
        <f>IF(AND(S71&lt;10,T71&lt;10,S71+T71&gt;9),1,0)</f>
        <v>0</v>
      </c>
      <c r="T82" s="33">
        <f>IF(AND(T71&lt;10,U71&lt;10,T71+U71&gt;9),1,0)</f>
        <v>0</v>
      </c>
      <c r="Z82" s="27" t="s">
        <v>45</v>
      </c>
    </row>
    <row r="83" spans="1:26" ht="12.75">
      <c r="A83" s="33">
        <f>A80+B80+A81+B81+A82</f>
        <v>0</v>
      </c>
      <c r="C83" s="33">
        <f>C80+D80+C81+D81+C82</f>
        <v>0</v>
      </c>
      <c r="E83" s="33">
        <f>E80+F80+E81+F81+E82</f>
        <v>0</v>
      </c>
      <c r="G83" s="33">
        <f>G80+H80+G81+H81+G82</f>
        <v>0</v>
      </c>
      <c r="I83" s="33">
        <f>I80+J80+I81+J81+I82</f>
        <v>0</v>
      </c>
      <c r="K83" s="33">
        <f>K80+L80+K81+L81+K82</f>
        <v>0</v>
      </c>
      <c r="M83" s="33">
        <f>M80+N80+M81+N81+M82</f>
        <v>0</v>
      </c>
      <c r="O83" s="33">
        <f>O80+P80+O81+P81+O82</f>
        <v>0</v>
      </c>
      <c r="Q83" s="33">
        <f>Q80+R80+Q81+R81+Q82</f>
        <v>0</v>
      </c>
      <c r="S83" s="33">
        <f>V73+S80+T80+U80+V80+W80+X80+S81+S82+T82</f>
        <v>0</v>
      </c>
      <c r="W83" s="38">
        <f>A83+C83+E83+G83+I83+K83+M83+O83+Q83+S83</f>
        <v>0</v>
      </c>
      <c r="Z83" s="27" t="s">
        <v>46</v>
      </c>
    </row>
    <row r="84" spans="1:26" ht="12.75">
      <c r="A84" s="39">
        <f>IF(A71=9,1,0)</f>
        <v>0</v>
      </c>
      <c r="B84" s="39">
        <f>IF(AND(A71=9,B71=10),1,0)</f>
        <v>0</v>
      </c>
      <c r="C84" s="39">
        <f>IF(C71=9,1,0)</f>
        <v>1</v>
      </c>
      <c r="D84" s="39">
        <f>IF(AND(C71=9,D71=10),1,0)</f>
        <v>1</v>
      </c>
      <c r="E84" s="39">
        <f>IF(E71=9,1,0)</f>
        <v>1</v>
      </c>
      <c r="F84" s="39">
        <f>IF(AND(E71=9,F71=10),1,0)</f>
        <v>1</v>
      </c>
      <c r="G84" s="39">
        <f>IF(G71=9,1,0)</f>
        <v>1</v>
      </c>
      <c r="H84" s="39">
        <f>IF(AND(G71=9,H71=10),1,0)</f>
        <v>1</v>
      </c>
      <c r="I84" s="39">
        <f>IF(I71=9,1,0)</f>
        <v>0</v>
      </c>
      <c r="J84" s="39">
        <f>IF(AND(I71=9,J71=10),1,0)</f>
        <v>0</v>
      </c>
      <c r="K84" s="39">
        <f>IF(K71=9,1,0)</f>
        <v>0</v>
      </c>
      <c r="L84" s="39">
        <f>IF(AND(K71=9,L71=10),1,0)</f>
        <v>0</v>
      </c>
      <c r="M84" s="39">
        <f>IF(M71=9,1,0)</f>
        <v>1</v>
      </c>
      <c r="N84" s="39">
        <f>IF(AND(M71=9,N71=10),1,0)</f>
        <v>1</v>
      </c>
      <c r="O84" s="39">
        <f>IF(O71=9,1,0)</f>
        <v>0</v>
      </c>
      <c r="P84" s="39">
        <f>IF(AND(O71=9,P71=10),1,0)</f>
        <v>0</v>
      </c>
      <c r="Q84" s="39">
        <f>IF(Q71=9,1,0)</f>
        <v>1</v>
      </c>
      <c r="R84" s="39">
        <f>IF(AND(Q71=9,R71=10),1,0)</f>
        <v>0</v>
      </c>
      <c r="S84" s="39">
        <f>IF(S71=9,1,0)</f>
        <v>0</v>
      </c>
      <c r="T84" s="39">
        <f>IF(AND(S71=9,T71=10),1,0)</f>
        <v>0</v>
      </c>
      <c r="U84" s="39">
        <f>IF(T71=9,1,0)</f>
        <v>1</v>
      </c>
      <c r="V84" s="39">
        <f>IF(AND(T71=9,U71=10),1,0)</f>
        <v>0</v>
      </c>
      <c r="W84" s="40"/>
      <c r="Z84" s="27" t="s">
        <v>47</v>
      </c>
    </row>
    <row r="85" spans="1:26" ht="12.75">
      <c r="A85" s="39">
        <f>IF(AND(A71&lt;8,A71&lt;&gt;-1),1,0)</f>
        <v>1</v>
      </c>
      <c r="B85" s="39"/>
      <c r="C85" s="39">
        <f>IF(AND(C71&lt;8,C71&lt;&gt;-1),1,0)</f>
        <v>0</v>
      </c>
      <c r="D85" s="39"/>
      <c r="E85" s="39">
        <f>IF(AND(E71&lt;8,E71&lt;&gt;-1),1,0)</f>
        <v>0</v>
      </c>
      <c r="F85" s="39"/>
      <c r="G85" s="39">
        <f>IF(AND(G71&lt;8,G71&lt;&gt;-1),1,0)</f>
        <v>0</v>
      </c>
      <c r="H85" s="39"/>
      <c r="I85" s="39">
        <f>IF(AND(I71&lt;8,I71&lt;&gt;-1),1,0)</f>
        <v>1</v>
      </c>
      <c r="J85" s="39"/>
      <c r="K85" s="39">
        <f>IF(AND(K71&lt;8,K71&lt;&gt;-1),1,0)</f>
        <v>1</v>
      </c>
      <c r="L85" s="39"/>
      <c r="M85" s="39">
        <f>IF(AND(M71&lt;8,M71&lt;&gt;-1),1,0)</f>
        <v>0</v>
      </c>
      <c r="N85" s="39"/>
      <c r="O85" s="39">
        <f>IF(AND(O71&lt;8,O71&lt;&gt;-1),1,0)</f>
        <v>0</v>
      </c>
      <c r="P85" s="39"/>
      <c r="Q85" s="39">
        <f>IF(AND(Q71&lt;8,Q71&lt;&gt;-1),1,0)</f>
        <v>0</v>
      </c>
      <c r="R85" s="39"/>
      <c r="S85" s="39">
        <f>IF(AND(S71&lt;8,S71&lt;&gt;-1),1,0)</f>
        <v>0</v>
      </c>
      <c r="T85" s="39">
        <f>IF(AND(T71&lt;8,T71&lt;&gt;-1,S71=11),1,0)</f>
        <v>0</v>
      </c>
      <c r="U85" s="39">
        <f>IF(AND(U71&lt;8,U71&lt;&gt;-1,T71&gt;9),1,0)</f>
        <v>0</v>
      </c>
      <c r="V85" s="39"/>
      <c r="W85" s="40"/>
      <c r="Z85" s="27" t="s">
        <v>48</v>
      </c>
    </row>
    <row r="86" spans="2:16" ht="12.75">
      <c r="B86" s="34">
        <f>IF(SUM(S76:T76)=2,12,IF(OR(S76=1,T75=1),11,10))</f>
        <v>11</v>
      </c>
      <c r="D86" s="34">
        <f>W76</f>
        <v>2</v>
      </c>
      <c r="F86" s="34">
        <f>IF(OR(AND(S76=1,T76=1,U76=0),AND(T75=1,U76=0)),B86-D86-1,B86-D86)</f>
        <v>9</v>
      </c>
      <c r="H86" s="34">
        <f>W75</f>
        <v>6</v>
      </c>
      <c r="J86" s="34">
        <f>A84+C84+E84+G84+I84+K84+M84+O84+Q84+S84+U84</f>
        <v>6</v>
      </c>
      <c r="L86" s="34">
        <f>B84+D84+F84+H84+J84+L84+N84+P84+R84+T84+V84</f>
        <v>4</v>
      </c>
      <c r="N86" s="34">
        <f>W73</f>
        <v>0</v>
      </c>
      <c r="P86" s="34">
        <f>A85+C85+E85+G85+I85+K85+M85+O85+Q85+S85+T85+U85</f>
        <v>3</v>
      </c>
    </row>
    <row r="87" spans="1:29" ht="12.75">
      <c r="A87" s="28">
        <v>1</v>
      </c>
      <c r="B87" s="28">
        <v>1</v>
      </c>
      <c r="C87" s="28">
        <v>1</v>
      </c>
      <c r="D87" s="28">
        <v>1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>
        <v>1</v>
      </c>
      <c r="K87" s="28">
        <v>1</v>
      </c>
      <c r="L87" s="28">
        <v>1</v>
      </c>
      <c r="M87" s="28">
        <v>1</v>
      </c>
      <c r="N87" s="28">
        <v>1</v>
      </c>
      <c r="O87" s="28">
        <v>1</v>
      </c>
      <c r="P87" s="28">
        <v>1</v>
      </c>
      <c r="Q87" s="28">
        <v>1</v>
      </c>
      <c r="R87" s="28">
        <v>1</v>
      </c>
      <c r="S87" s="28">
        <v>1</v>
      </c>
      <c r="T87" s="28">
        <v>1</v>
      </c>
      <c r="U87" s="28">
        <v>1</v>
      </c>
      <c r="V87" s="28"/>
      <c r="W87" s="29"/>
      <c r="X87" s="28"/>
      <c r="Y87" s="28">
        <v>5</v>
      </c>
      <c r="Z87" s="29" t="s">
        <v>32</v>
      </c>
      <c r="AA87" s="28"/>
      <c r="AB87" s="28"/>
      <c r="AC87" s="28"/>
    </row>
    <row r="88" spans="1:29" ht="12.75">
      <c r="A88" s="30">
        <f>IF(A87&lt;&gt;1,13-A87,A87)</f>
        <v>1</v>
      </c>
      <c r="B88" s="30">
        <f>IF(B87&gt;3,B87-2,IF(B87=2,13,IF(B87=3,12,1)))</f>
        <v>1</v>
      </c>
      <c r="C88" s="30">
        <f>IF(C87&lt;&gt;1,13-C87,C87)</f>
        <v>1</v>
      </c>
      <c r="D88" s="30">
        <f>IF(D87&gt;3,D87-2,IF(D87=2,13,IF(D87=3,12,1)))</f>
        <v>1</v>
      </c>
      <c r="E88" s="30">
        <f>IF(E87&lt;&gt;1,13-E87,E87)</f>
        <v>1</v>
      </c>
      <c r="F88" s="30">
        <f>IF(F87&gt;3,F87-2,IF(F87=2,13,IF(F87=3,12,1)))</f>
        <v>1</v>
      </c>
      <c r="G88" s="30">
        <f>IF(G87&lt;&gt;1,13-G87,G87)</f>
        <v>1</v>
      </c>
      <c r="H88" s="30">
        <f>IF(H87&gt;3,H87-2,IF(H87=2,13,IF(H87=3,12,1)))</f>
        <v>1</v>
      </c>
      <c r="I88" s="30">
        <f>IF(I87&lt;&gt;1,13-I87,I87)</f>
        <v>1</v>
      </c>
      <c r="J88" s="30">
        <f>IF(J87&gt;3,J87-2,IF(J87=2,13,IF(J87=3,12,1)))</f>
        <v>1</v>
      </c>
      <c r="K88" s="30">
        <f>IF(K87&lt;&gt;1,13-K87,K87)</f>
        <v>1</v>
      </c>
      <c r="L88" s="30">
        <f>IF(L87&gt;3,L87-2,IF(L87=2,13,IF(L87=3,12,1)))</f>
        <v>1</v>
      </c>
      <c r="M88" s="30">
        <f>IF(M87&lt;&gt;1,13-M87,M87)</f>
        <v>1</v>
      </c>
      <c r="N88" s="30">
        <f>IF(N87&gt;3,N87-2,IF(N87=2,13,IF(N87=3,12,1)))</f>
        <v>1</v>
      </c>
      <c r="O88" s="30">
        <f>IF(O87&lt;&gt;1,13-O87,O87)</f>
        <v>1</v>
      </c>
      <c r="P88" s="30">
        <f>IF(P87&gt;3,P87-2,IF(P87=2,13,IF(P87=3,12,1)))</f>
        <v>1</v>
      </c>
      <c r="Q88" s="30">
        <f>IF(Q87&lt;&gt;1,13-Q87,Q87)</f>
        <v>1</v>
      </c>
      <c r="R88" s="30">
        <f>IF(R87&gt;3,R87-2,IF(R87=2,13,IF(R87=3,12,1)))</f>
        <v>1</v>
      </c>
      <c r="S88" s="30">
        <f>IF(S87&gt;2,14-S87,IF(S87=2,13,1))</f>
        <v>1</v>
      </c>
      <c r="T88" s="30">
        <f>IF(T87&gt;4,16-T87,IF(T87=2,13,IF(T87=3,12,IF(T87=4,2,1))))</f>
        <v>1</v>
      </c>
      <c r="U88" s="30">
        <f>IF(U87&gt;4,16-U87,IF(U87=2,13,IF(U87=3,12,IF(U87=4,2,1))))</f>
        <v>1</v>
      </c>
      <c r="V88" s="30"/>
      <c r="W88" s="30"/>
      <c r="X88" s="30"/>
      <c r="Y88" s="30"/>
      <c r="Z88" s="31" t="s">
        <v>33</v>
      </c>
      <c r="AA88" s="30"/>
      <c r="AB88" s="30"/>
      <c r="AC88" s="30"/>
    </row>
    <row r="89" spans="1:26" ht="12.75">
      <c r="A89" s="1">
        <f>A88-2</f>
        <v>-1</v>
      </c>
      <c r="B89" s="1">
        <f>B88-2</f>
        <v>-1</v>
      </c>
      <c r="C89" s="1">
        <f>C88-2</f>
        <v>-1</v>
      </c>
      <c r="D89" s="1">
        <f>D88-2</f>
        <v>-1</v>
      </c>
      <c r="E89" s="1">
        <f>E88-2</f>
        <v>-1</v>
      </c>
      <c r="F89" s="1">
        <f>F88-2</f>
        <v>-1</v>
      </c>
      <c r="G89" s="1">
        <f>G88-2</f>
        <v>-1</v>
      </c>
      <c r="H89" s="1">
        <f>H88-2</f>
        <v>-1</v>
      </c>
      <c r="I89" s="1">
        <f>I88-2</f>
        <v>-1</v>
      </c>
      <c r="J89" s="1">
        <f>J88-2</f>
        <v>-1</v>
      </c>
      <c r="K89" s="1">
        <f>K88-2</f>
        <v>-1</v>
      </c>
      <c r="L89" s="1">
        <f>L88-2</f>
        <v>-1</v>
      </c>
      <c r="M89" s="1">
        <f>M88-2</f>
        <v>-1</v>
      </c>
      <c r="N89" s="1">
        <f>N88-2</f>
        <v>-1</v>
      </c>
      <c r="O89" s="1">
        <f>O88-2</f>
        <v>-1</v>
      </c>
      <c r="P89" s="1">
        <f>P88-2</f>
        <v>-1</v>
      </c>
      <c r="Q89" s="1">
        <f>Q88-2</f>
        <v>-1</v>
      </c>
      <c r="R89" s="1">
        <f>R88-2</f>
        <v>-1</v>
      </c>
      <c r="S89" s="1">
        <f>S88-2</f>
        <v>-1</v>
      </c>
      <c r="T89" s="1">
        <f>T88-2</f>
        <v>-1</v>
      </c>
      <c r="U89" s="1">
        <f>U88-2</f>
        <v>-1</v>
      </c>
      <c r="Z89" s="27" t="s">
        <v>34</v>
      </c>
    </row>
    <row r="90" spans="1:26" ht="12.75">
      <c r="A90" s="32" t="b">
        <f>FALSE</f>
        <v>0</v>
      </c>
      <c r="C90" s="32" t="b">
        <f>FALSE</f>
        <v>0</v>
      </c>
      <c r="E90" s="32" t="b">
        <f>FALSE</f>
        <v>0</v>
      </c>
      <c r="G90" s="32" t="b">
        <f>FALSE</f>
        <v>0</v>
      </c>
      <c r="I90" s="32" t="b">
        <f>FALSE</f>
        <v>0</v>
      </c>
      <c r="K90" s="32" t="b">
        <f>FALSE</f>
        <v>0</v>
      </c>
      <c r="M90" s="32" t="b">
        <f>FALSE</f>
        <v>0</v>
      </c>
      <c r="O90" s="32" t="b">
        <f>FALSE</f>
        <v>0</v>
      </c>
      <c r="Q90" s="32" t="b">
        <f>FALSE</f>
        <v>0</v>
      </c>
      <c r="S90" s="32" t="b">
        <f>FALSE</f>
        <v>0</v>
      </c>
      <c r="T90" s="32" t="b">
        <f>FALSE</f>
        <v>0</v>
      </c>
      <c r="U90" s="32" t="b">
        <f>FALSE</f>
        <v>0</v>
      </c>
      <c r="Z90" s="27" t="s">
        <v>35</v>
      </c>
    </row>
    <row r="91" spans="1:26" ht="12.75">
      <c r="A91" s="1">
        <f>IF(A90,1,0)</f>
        <v>0</v>
      </c>
      <c r="C91" s="1">
        <f>IF(C90,1,0)</f>
        <v>0</v>
      </c>
      <c r="E91" s="1">
        <f>IF(E90,1,0)</f>
        <v>0</v>
      </c>
      <c r="G91" s="1">
        <f>IF(G90,1,0)</f>
        <v>0</v>
      </c>
      <c r="I91" s="1">
        <f>IF(I90,1,0)</f>
        <v>0</v>
      </c>
      <c r="K91" s="1">
        <f>IF(K90,1,0)</f>
        <v>0</v>
      </c>
      <c r="M91" s="1">
        <f>IF(M90,1,0)</f>
        <v>0</v>
      </c>
      <c r="O91" s="1">
        <f>IF(O90,1,0)</f>
        <v>0</v>
      </c>
      <c r="Q91" s="1">
        <f>IF(Q90,1,0)</f>
        <v>0</v>
      </c>
      <c r="S91" s="1">
        <f>IF(S90,1,0)</f>
        <v>0</v>
      </c>
      <c r="T91" s="1">
        <f>IF(T90,1,0)</f>
        <v>0</v>
      </c>
      <c r="U91" s="1">
        <f>IF(U90,1,0)</f>
        <v>0</v>
      </c>
      <c r="V91" s="33">
        <f>IF(OR(SUM(S91:U91)=3,AND(SUM(S91:U91)=2,T91=1)),1,0)</f>
        <v>0</v>
      </c>
      <c r="W91" s="30">
        <f>SUM(A91:V91)</f>
        <v>0</v>
      </c>
      <c r="Z91" s="27" t="s">
        <v>36</v>
      </c>
    </row>
    <row r="92" spans="1:26" ht="12.75">
      <c r="A92" s="1">
        <f>IF(A89=-1,0,A89)</f>
        <v>0</v>
      </c>
      <c r="B92" s="1">
        <f>IF(A89+B89&lt;10,B89,IF(B89=10,10-A89,IF(B89=11,10,-1)))</f>
        <v>-1</v>
      </c>
      <c r="C92" s="1">
        <f>IF(C89=-1,0,C89)</f>
        <v>0</v>
      </c>
      <c r="D92" s="1">
        <f>IF(C89+D89&lt;10,D89,IF(D89=10,10-C89,IF(D89=11,10,-1)))</f>
        <v>-1</v>
      </c>
      <c r="E92" s="1">
        <f>IF(E89=-1,0,E89)</f>
        <v>0</v>
      </c>
      <c r="F92" s="1">
        <f>IF(E89+F89&lt;10,F89,IF(F89=10,10-E89,IF(F89=11,10,-1)))</f>
        <v>-1</v>
      </c>
      <c r="G92" s="1">
        <f>IF(G89=-1,0,G89)</f>
        <v>0</v>
      </c>
      <c r="H92" s="1">
        <f>IF(G89+H89&lt;10,H89,IF(H89=10,10-G89,IF(H89=11,10,-1)))</f>
        <v>-1</v>
      </c>
      <c r="I92" s="1">
        <f>IF(I89=-1,0,I89)</f>
        <v>0</v>
      </c>
      <c r="J92" s="1">
        <f>IF(I89+J89&lt;10,J89,IF(J89=10,10-I89,IF(J89=11,10,-1)))</f>
        <v>-1</v>
      </c>
      <c r="K92" s="1">
        <f>IF(K89=-1,0,K89)</f>
        <v>0</v>
      </c>
      <c r="L92" s="1">
        <f>IF(K89+L89&lt;10,L89,IF(L89=10,10-K89,IF(L89=11,10,-1)))</f>
        <v>-1</v>
      </c>
      <c r="M92" s="1">
        <f>IF(M89=-1,0,M89)</f>
        <v>0</v>
      </c>
      <c r="N92" s="1">
        <f>IF(M89+N89&lt;10,N89,IF(N89=10,10-M89,IF(N89=11,10,-1)))</f>
        <v>-1</v>
      </c>
      <c r="O92" s="1">
        <f>IF(O89=-1,0,O89)</f>
        <v>0</v>
      </c>
      <c r="P92" s="1">
        <f>IF(O89+P89&lt;10,P89,IF(P89=10,10-O89,IF(P89=11,10,-1)))</f>
        <v>-1</v>
      </c>
      <c r="Q92" s="1">
        <f>IF(Q89=-1,0,Q89)</f>
        <v>0</v>
      </c>
      <c r="R92" s="1">
        <f>IF(Q89+R89&lt;10,R89,IF(R89=10,10-Q89,IF(R89=11,10,-1)))</f>
        <v>-1</v>
      </c>
      <c r="S92" s="1">
        <f>IF(S89=10,-1,IF(S89=11,10,S89))</f>
        <v>-1</v>
      </c>
      <c r="T92" s="1">
        <f>IF(T89=10,10-S89,IF(T89=11,10,T89))</f>
        <v>-1</v>
      </c>
      <c r="U92" s="1">
        <f>IF(U89=10,10-T89,IF(U89=11,10,IF(U89=-1,0,U89)))</f>
        <v>0</v>
      </c>
      <c r="Z92" s="27" t="s">
        <v>37</v>
      </c>
    </row>
    <row r="93" spans="2:26" ht="12.75">
      <c r="B93" s="1">
        <f>IF(B89=10,1,0)</f>
        <v>0</v>
      </c>
      <c r="D93" s="1">
        <f>IF(D89=10,1,0)</f>
        <v>0</v>
      </c>
      <c r="F93" s="1">
        <f>IF(F89=10,1,0)</f>
        <v>0</v>
      </c>
      <c r="H93" s="1">
        <f>IF(H89=10,1,0)</f>
        <v>0</v>
      </c>
      <c r="J93" s="1">
        <f>IF(J89=10,1,0)</f>
        <v>0</v>
      </c>
      <c r="L93" s="1">
        <f>IF(L89=10,1,0)</f>
        <v>0</v>
      </c>
      <c r="N93" s="1">
        <f>IF(N89=10,1,0)</f>
        <v>0</v>
      </c>
      <c r="P93" s="1">
        <f>IF(P89=10,1,0)</f>
        <v>0</v>
      </c>
      <c r="R93" s="1">
        <f>IF(R89=10,1,0)</f>
        <v>0</v>
      </c>
      <c r="S93" s="1">
        <f>IF(S89=10,1,0)</f>
        <v>0</v>
      </c>
      <c r="T93" s="1">
        <f>IF(T89=10,1,0)</f>
        <v>0</v>
      </c>
      <c r="U93" s="1">
        <f>IF(U89=10,1,0)</f>
        <v>0</v>
      </c>
      <c r="W93" s="34">
        <f>B93+D93+F93+H93+J93+L93+N93+P93+R93+S93+T93+U93</f>
        <v>0</v>
      </c>
      <c r="Z93" s="27" t="s">
        <v>38</v>
      </c>
    </row>
    <row r="94" spans="2:26" ht="12.75">
      <c r="B94" s="1">
        <f>IF(B89=11,1,0)</f>
        <v>0</v>
      </c>
      <c r="D94" s="1">
        <f>IF(D89=11,1,0)</f>
        <v>0</v>
      </c>
      <c r="F94" s="1">
        <f>IF(F89=11,1,0)</f>
        <v>0</v>
      </c>
      <c r="H94" s="1">
        <f>IF(H89=11,1,0)</f>
        <v>0</v>
      </c>
      <c r="J94" s="1">
        <f>IF(J89=11,1,0)</f>
        <v>0</v>
      </c>
      <c r="L94" s="1">
        <f>IF(L89=11,1,0)</f>
        <v>0</v>
      </c>
      <c r="N94" s="1">
        <f>IF(N89=11,1,0)</f>
        <v>0</v>
      </c>
      <c r="P94" s="1">
        <f>IF(P89=11,1,0)</f>
        <v>0</v>
      </c>
      <c r="R94" s="1">
        <f>IF(R89=11,1,0)</f>
        <v>0</v>
      </c>
      <c r="S94" s="1">
        <f>IF(S89=11,1,0)</f>
        <v>0</v>
      </c>
      <c r="T94" s="1">
        <f>IF(T89=11,1,0)</f>
        <v>0</v>
      </c>
      <c r="U94" s="1">
        <f>IF(U89=11,1,0)</f>
        <v>0</v>
      </c>
      <c r="W94" s="34">
        <f>B94+D94+F94+H94+J94+L94+N94+P94+R94+S94+T94+U94</f>
        <v>0</v>
      </c>
      <c r="Z94" s="27" t="s">
        <v>39</v>
      </c>
    </row>
    <row r="95" spans="2:26" ht="12.75">
      <c r="B95" s="1">
        <f>IF(SUM(B93:B94)=0,1,0)</f>
        <v>1</v>
      </c>
      <c r="D95" s="1">
        <f>IF(SUM(D93:D94)=0,1,0)</f>
        <v>1</v>
      </c>
      <c r="F95" s="1">
        <f>IF(SUM(F93:F94)=0,1,0)</f>
        <v>1</v>
      </c>
      <c r="H95" s="1">
        <f>IF(SUM(H93:H94)=0,1,0)</f>
        <v>1</v>
      </c>
      <c r="J95" s="1">
        <f>IF(SUM(J93:J94)=0,1,0)</f>
        <v>1</v>
      </c>
      <c r="L95" s="1">
        <f>IF(SUM(L93:L94)=0,1,0)</f>
        <v>1</v>
      </c>
      <c r="N95" s="1">
        <f>IF(SUM(N93:N94)=0,1,0)</f>
        <v>1</v>
      </c>
      <c r="P95" s="1">
        <f>IF(SUM(P93:P94)=0,1,0)</f>
        <v>1</v>
      </c>
      <c r="R95" s="1">
        <f>IF(SUM(R93:R94)=0,1,0)</f>
        <v>1</v>
      </c>
      <c r="S95" s="1">
        <f>IF(SUM(S93:S94)=0,1,0)</f>
        <v>1</v>
      </c>
      <c r="T95" s="1">
        <f>IF(SUM(T93:T94)=0,1,0)</f>
        <v>1</v>
      </c>
      <c r="U95" s="1">
        <f>IF(SUM(U93:U94)=0,1,0)</f>
        <v>1</v>
      </c>
      <c r="Z95" s="27" t="s">
        <v>40</v>
      </c>
    </row>
    <row r="96" spans="1:26" ht="12.75">
      <c r="A96" s="30">
        <f>A92+B92+(B93*D95*C92)+(B93*D93*C92)+(B93*D94*D92)+(B94*D95)*(C92+D92)+(B94*D93)*(C92+D92)+(B94*D94*F95)*(D92+E92)+(B94*D94*F93)*(D92+E92)+(B94*D94*F94)*(D92+F92)</f>
        <v>-1</v>
      </c>
      <c r="B96" s="30"/>
      <c r="C96" s="30">
        <f>A96+C92+D92+(D93*F95*E92)+(D93*F93*E92)+(D93*F94*F92)+(D94*F95)*(E92+F92)+(D94*F93)*(E92+F92)+(D94*F94*H95)*(F92+G92)+(D94*F94*H93)*(F92+G92)+(D94*F94*H94)*(F92+H92)</f>
        <v>-2</v>
      </c>
      <c r="D96" s="30"/>
      <c r="E96" s="30">
        <f>C96+E92+F92+(F93*H95*G92)+(F93*H93*G92)+(F93*H94*H92)+(F94*H95)*(G92+H92)+(F94*H93)*(G92+H92)+(F94*H94*J95)*(H92+I92)+(F94*H94*J93)*(H92+I92)+(F94*H94*J94)*(H92+J92)</f>
        <v>-3</v>
      </c>
      <c r="F96" s="30"/>
      <c r="G96" s="30">
        <f>E96+G92+H92+(H93*J95*I92)+(H93*J93*I92)+(H93*J94*J92)+(H94*J95)*(I92+J92)+(H94*J93)*(I92+J92)+(H94*J94*L95)*(J92+K92)+(H94*J94*L93)*(J92+K92)+(H94*J94*L94)*(J92+L92)</f>
        <v>-4</v>
      </c>
      <c r="H96" s="30"/>
      <c r="I96" s="30">
        <f>G96+I92+J92+(J93*L95*K92)+(J93*L93*K92)+(J93*L94*L92)+(J94*L95)*(K92+L92)+(J94*L93)*(K92+L92)+(J94*L94*N95)*(L92+M92)+(J94*L94*N93)*(L92+M92)+(J94*L94*N94)*(L92+N92)</f>
        <v>-5</v>
      </c>
      <c r="J96" s="30"/>
      <c r="K96" s="30">
        <f>I96+K92+L92+(L93*N95*M92)+(L93*N93*M92)+(L93*N94*N92)+(L94*N95)*(M92+N92)+(L94*N93)*(M92+N92)+(L94*N94*P95)*(N92+O92)+(L94*N94*P93)*(N92+O92)+(L94*N94*P94)*(N92+P92)</f>
        <v>-6</v>
      </c>
      <c r="L96" s="30"/>
      <c r="M96" s="30">
        <f>K96+M92+N92+(N93*P95*O92)+(N93*P93*O92)+(N93*P94*P92)+(N94*P95)*(O92+P92)+(N94*P93)*(O92+P92)+(N94*P94*R95)*(P92+Q92)+(N94*P94*R93)*(P92+Q92)+(N94*P94*R94)*(P92+R92)</f>
        <v>-7</v>
      </c>
      <c r="N96" s="30"/>
      <c r="O96" s="30">
        <f>M96+O92+P92+(P93*R95*Q92)+(P93*R93*Q92)+(P93*R94*R92)+(P94*R95)*(Q92+R92)+(P94*R93)*(Q92+R92)+(P94*R94*S95)*(R92+S92)+(P94*R94*S94)*(R92+S92)</f>
        <v>-8</v>
      </c>
      <c r="P96" s="30"/>
      <c r="Q96" s="30">
        <f>O96+Q92+R92+(R93*S95*S92)+(R93*S94*S92)+(R94*S95)*(S92+T92)+(R94*S94)*(S92+T92)</f>
        <v>-9</v>
      </c>
      <c r="R96" s="30"/>
      <c r="S96" s="35">
        <f>Q96+S92+T92+U92</f>
        <v>-11</v>
      </c>
      <c r="T96" s="35"/>
      <c r="U96" s="35"/>
      <c r="Z96" s="27" t="s">
        <v>41</v>
      </c>
    </row>
    <row r="97" spans="1:26" ht="12.75">
      <c r="A97" s="36">
        <f>IF(A89+B89=-2,1,0)</f>
        <v>1</v>
      </c>
      <c r="B97" s="1">
        <f>IF(B89=-1,1,0)</f>
        <v>1</v>
      </c>
      <c r="C97" s="36">
        <f>IF(C89+D89=-2,1,0)</f>
        <v>1</v>
      </c>
      <c r="D97" s="1">
        <f>IF(D89=-1,1,0)</f>
        <v>1</v>
      </c>
      <c r="E97" s="36">
        <f>IF(E89+F89=-2,1,0)</f>
        <v>1</v>
      </c>
      <c r="F97" s="1">
        <f>IF(F89=-1,1,0)</f>
        <v>1</v>
      </c>
      <c r="G97" s="36">
        <f>IF(G89+H89=-2,1,0)</f>
        <v>1</v>
      </c>
      <c r="H97" s="1">
        <f>IF(H89=-1,1,0)</f>
        <v>1</v>
      </c>
      <c r="I97" s="36">
        <f>IF(I89+J89=-2,1,0)</f>
        <v>1</v>
      </c>
      <c r="J97" s="1">
        <f>IF(J89=-1,1,0)</f>
        <v>1</v>
      </c>
      <c r="K97" s="36">
        <f>IF(K89+L89=-2,1,0)</f>
        <v>1</v>
      </c>
      <c r="L97" s="1">
        <f>IF(L89=-1,1,0)</f>
        <v>1</v>
      </c>
      <c r="M97" s="36">
        <f>IF(M89+N89=-2,1,0)</f>
        <v>1</v>
      </c>
      <c r="N97" s="1">
        <f>IF(N89=-1,1,0)</f>
        <v>1</v>
      </c>
      <c r="O97" s="36">
        <f>IF(O89+P89=-2,1,0)</f>
        <v>1</v>
      </c>
      <c r="P97" s="1">
        <f>IF(P89=-1,1,0)</f>
        <v>1</v>
      </c>
      <c r="Q97" s="36">
        <f>IF(Q89+R89=-2,1,0)</f>
        <v>1</v>
      </c>
      <c r="R97" s="1">
        <f>IF(R89=-1,1,0)</f>
        <v>1</v>
      </c>
      <c r="S97" s="36">
        <f>IF(S89+T89+U89=-3,1,0)</f>
        <v>1</v>
      </c>
      <c r="T97" s="36">
        <f>IF(OR(S89=-1,T89=-1),1,0)</f>
        <v>1</v>
      </c>
      <c r="U97" s="1">
        <f>IF(AND(T89&lt;10,U89=-1,S89=11),1,0)</f>
        <v>0</v>
      </c>
      <c r="W97" s="37">
        <f>SUM(A97:U97)</f>
        <v>20</v>
      </c>
      <c r="Z97" s="27" t="s">
        <v>42</v>
      </c>
    </row>
    <row r="98" spans="1:26" ht="12.75">
      <c r="A98" s="33">
        <f>IF(AND(A89&lt;4,A90=TRUE),1,0)</f>
        <v>0</v>
      </c>
      <c r="B98" s="33">
        <f>IF(AND(A89&gt;8,A90=TRUE),1,0)</f>
        <v>0</v>
      </c>
      <c r="C98" s="33">
        <f>IF(AND(C89&lt;4,C90=TRUE),1,0)</f>
        <v>0</v>
      </c>
      <c r="D98" s="33">
        <f>IF(AND(C89&gt;8,C90=TRUE),1,0)</f>
        <v>0</v>
      </c>
      <c r="E98" s="33">
        <f>IF(AND(E89&lt;4,E90=TRUE),1,0)</f>
        <v>0</v>
      </c>
      <c r="F98" s="33">
        <f>IF(AND(E89&gt;8,E90=TRUE),1,0)</f>
        <v>0</v>
      </c>
      <c r="G98" s="33">
        <f>IF(AND(G89&lt;4,G90=TRUE),1,0)</f>
        <v>0</v>
      </c>
      <c r="H98" s="33">
        <f>IF(AND(G89&gt;8,G90=TRUE),1,0)</f>
        <v>0</v>
      </c>
      <c r="I98" s="33">
        <f>IF(AND(I89&lt;4,I90=TRUE),1,0)</f>
        <v>0</v>
      </c>
      <c r="J98" s="33">
        <f>IF(AND(I89&gt;8,I90=TRUE),1,0)</f>
        <v>0</v>
      </c>
      <c r="K98" s="33">
        <f>IF(AND(K89&lt;4,K90=TRUE),1,0)</f>
        <v>0</v>
      </c>
      <c r="L98" s="33">
        <f>IF(AND(K89&gt;8,K90=TRUE),1,0)</f>
        <v>0</v>
      </c>
      <c r="M98" s="33">
        <f>IF(AND(M89&lt;4,M90=TRUE),1,0)</f>
        <v>0</v>
      </c>
      <c r="N98" s="33">
        <f>IF(AND(M89&gt;8,M90=TRUE),1,0)</f>
        <v>0</v>
      </c>
      <c r="O98" s="33">
        <f>IF(AND(O89&lt;4,O90=TRUE),1,0)</f>
        <v>0</v>
      </c>
      <c r="P98" s="33">
        <f>IF(AND(O89&gt;8,O90=TRUE),1,0)</f>
        <v>0</v>
      </c>
      <c r="Q98" s="33">
        <f>IF(AND(Q89&lt;4,Q90=TRUE),1,0)</f>
        <v>0</v>
      </c>
      <c r="R98" s="33">
        <f>IF(AND(Q89&gt;8,Q90=TRUE),1,0)</f>
        <v>0</v>
      </c>
      <c r="S98" s="33">
        <f>IF(AND(S89&lt;4,S90=TRUE),1,0)</f>
        <v>0</v>
      </c>
      <c r="T98" s="33">
        <f>IF(AND(S89&gt;8,S90=TRUE),1,0)</f>
        <v>0</v>
      </c>
      <c r="U98" s="33">
        <f>IF(AND(U89&lt;4,U90=TRUE),1,0)</f>
        <v>0</v>
      </c>
      <c r="V98" s="33">
        <f>IF(AND(U89&gt;8,U90=TRUE),1,0)</f>
        <v>0</v>
      </c>
      <c r="W98" s="33">
        <f>IF(AND(T89&lt;4,T90=TRUE),1,0)</f>
        <v>0</v>
      </c>
      <c r="X98" s="33">
        <f>IF(AND(T89&gt;8,T90=TRUE),1,0)</f>
        <v>0</v>
      </c>
      <c r="Z98" s="27" t="s">
        <v>43</v>
      </c>
    </row>
    <row r="99" spans="1:26" ht="12.75">
      <c r="A99" s="33">
        <f>IF(AND(A89=-1,B89&lt;&gt;-1,B89&lt;&gt;11),1,0)</f>
        <v>0</v>
      </c>
      <c r="B99" s="33">
        <f>IF(AND(A89&lt;&gt;-1,B89=11),1,0)</f>
        <v>0</v>
      </c>
      <c r="C99" s="33">
        <f>IF(AND(C89=-1,D89&lt;&gt;-1,D89&lt;&gt;11),1,0)</f>
        <v>0</v>
      </c>
      <c r="D99" s="33">
        <f>IF(AND(C89&lt;&gt;-1,D89=11),1,0)</f>
        <v>0</v>
      </c>
      <c r="E99" s="33">
        <f>IF(AND(E89=-1,F89&lt;&gt;-1,F89&lt;&gt;11),1,0)</f>
        <v>0</v>
      </c>
      <c r="F99" s="33">
        <f>IF(AND(E89&lt;&gt;-1,F89=11),1,0)</f>
        <v>0</v>
      </c>
      <c r="G99" s="33">
        <f>IF(AND(G89=-1,H89&lt;&gt;-1,H89&lt;&gt;11),1,0)</f>
        <v>0</v>
      </c>
      <c r="H99" s="33">
        <f>IF(AND(G89&lt;&gt;-1,H89=11),1,0)</f>
        <v>0</v>
      </c>
      <c r="I99" s="33">
        <f>IF(AND(I89=-1,J89&lt;&gt;-1,J89&lt;&gt;11),1,0)</f>
        <v>0</v>
      </c>
      <c r="J99" s="33">
        <f>IF(AND(I89&lt;&gt;-1,J89=11),1,0)</f>
        <v>0</v>
      </c>
      <c r="K99" s="33">
        <f>IF(AND(K89=-1,L89&lt;&gt;-1,L89&lt;&gt;11),1,0)</f>
        <v>0</v>
      </c>
      <c r="L99" s="33">
        <f>IF(AND(K89&lt;&gt;-1,L89=11),1,0)</f>
        <v>0</v>
      </c>
      <c r="M99" s="33">
        <f>IF(AND(M89=-1,N89&lt;&gt;-1,N89&lt;&gt;11),1,0)</f>
        <v>0</v>
      </c>
      <c r="N99" s="33">
        <f>IF(AND(M89&lt;&gt;-1,N89=11),1,0)</f>
        <v>0</v>
      </c>
      <c r="O99" s="33">
        <f>IF(AND(O89=-1,P89&lt;&gt;-1,P89&lt;&gt;11),1,0)</f>
        <v>0</v>
      </c>
      <c r="P99" s="33">
        <f>IF(AND(O89&lt;&gt;-1,P89=11),1,0)</f>
        <v>0</v>
      </c>
      <c r="Q99" s="33">
        <f>IF(AND(Q89=-1,R89&lt;&gt;-1,R89&lt;&gt;11),1,0)</f>
        <v>0</v>
      </c>
      <c r="R99" s="33">
        <f>IF(AND(Q89&lt;&gt;-1,R89=11),1,0)</f>
        <v>0</v>
      </c>
      <c r="S99" s="33">
        <f>IF(OR(S93=1,AND(T94=1,S94&lt;&gt;1),AND(T93=1,S94=1),AND(T93=1,S93=1),AND(T93=1,U89=-1),AND(T94=1,U89=-1),AND(S94&lt;&gt;1,T89&lt;10,U89&lt;&gt;-1),AND(T94=1,U93=1),AND(T89&lt;10,U94=1),AND(T93=1,U93=1)),1,0)</f>
        <v>0</v>
      </c>
      <c r="Z99" s="27" t="s">
        <v>44</v>
      </c>
    </row>
    <row r="100" spans="1:26" ht="12.75">
      <c r="A100" s="33">
        <f>IF(AND(B89&lt;10,A89+B89&gt;9),1,0)</f>
        <v>0</v>
      </c>
      <c r="C100" s="33">
        <f>IF(AND(D89&lt;10,C89+D89&gt;9),1,0)</f>
        <v>0</v>
      </c>
      <c r="E100" s="33">
        <f>IF(AND(F89&lt;10,E89+F89&gt;9),1,0)</f>
        <v>0</v>
      </c>
      <c r="G100" s="33">
        <f>IF(AND(H89&lt;10,G89+H89&gt;9),1,0)</f>
        <v>0</v>
      </c>
      <c r="I100" s="33">
        <f>IF(AND(J89&lt;10,I89+J89&gt;9),1,0)</f>
        <v>0</v>
      </c>
      <c r="K100" s="33">
        <f>IF(AND(L89&lt;10,K89+L89&gt;9),1,0)</f>
        <v>0</v>
      </c>
      <c r="M100" s="33">
        <f>IF(AND(N89&lt;10,M89+N89&gt;9),1,0)</f>
        <v>0</v>
      </c>
      <c r="O100" s="33">
        <f>IF(AND(P89&lt;10,O89+P89&gt;9),1,0)</f>
        <v>0</v>
      </c>
      <c r="Q100" s="33">
        <f>IF(AND(R89&lt;10,Q89+R89&gt;9),1,0)</f>
        <v>0</v>
      </c>
      <c r="S100" s="33">
        <f>IF(AND(S89&lt;10,T89&lt;10,S89+T89&gt;9),1,0)</f>
        <v>0</v>
      </c>
      <c r="T100" s="33">
        <f>IF(AND(T89&lt;10,U89&lt;10,T89+U89&gt;9),1,0)</f>
        <v>0</v>
      </c>
      <c r="Z100" s="27" t="s">
        <v>45</v>
      </c>
    </row>
    <row r="101" spans="1:26" ht="12.75">
      <c r="A101" s="33">
        <f>A98+B98+A99+B99+A100</f>
        <v>0</v>
      </c>
      <c r="C101" s="33">
        <f>C98+D98+C99+D99+C100</f>
        <v>0</v>
      </c>
      <c r="E101" s="33">
        <f>E98+F98+E99+F99+E100</f>
        <v>0</v>
      </c>
      <c r="G101" s="33">
        <f>G98+H98+G99+H99+G100</f>
        <v>0</v>
      </c>
      <c r="I101" s="33">
        <f>I98+J98+I99+J99+I100</f>
        <v>0</v>
      </c>
      <c r="K101" s="33">
        <f>K98+L98+K99+L99+K100</f>
        <v>0</v>
      </c>
      <c r="M101" s="33">
        <f>M98+N98+M99+N99+M100</f>
        <v>0</v>
      </c>
      <c r="O101" s="33">
        <f>O98+P98+O99+P99+O100</f>
        <v>0</v>
      </c>
      <c r="Q101" s="33">
        <f>Q98+R98+Q99+R99+Q100</f>
        <v>0</v>
      </c>
      <c r="S101" s="33">
        <f>V91+S98+T98+U98+V98+W98+X98+S99+S100+T100</f>
        <v>0</v>
      </c>
      <c r="W101" s="38">
        <f>A101+C101+E101+G101+I101+K101+M101+O101+Q101+S101</f>
        <v>0</v>
      </c>
      <c r="Z101" s="27" t="s">
        <v>46</v>
      </c>
    </row>
    <row r="102" spans="1:26" ht="12.75">
      <c r="A102" s="39">
        <f>IF(A89=9,1,0)</f>
        <v>0</v>
      </c>
      <c r="B102" s="39">
        <f>IF(AND(A89=9,B89=10),1,0)</f>
        <v>0</v>
      </c>
      <c r="C102" s="39">
        <f>IF(C89=9,1,0)</f>
        <v>0</v>
      </c>
      <c r="D102" s="39">
        <f>IF(AND(C89=9,D89=10),1,0)</f>
        <v>0</v>
      </c>
      <c r="E102" s="39">
        <f>IF(E89=9,1,0)</f>
        <v>0</v>
      </c>
      <c r="F102" s="39">
        <f>IF(AND(E89=9,F89=10),1,0)</f>
        <v>0</v>
      </c>
      <c r="G102" s="39">
        <f>IF(G89=9,1,0)</f>
        <v>0</v>
      </c>
      <c r="H102" s="39">
        <f>IF(AND(G89=9,H89=10),1,0)</f>
        <v>0</v>
      </c>
      <c r="I102" s="39">
        <f>IF(I89=9,1,0)</f>
        <v>0</v>
      </c>
      <c r="J102" s="39">
        <f>IF(AND(I89=9,J89=10),1,0)</f>
        <v>0</v>
      </c>
      <c r="K102" s="39">
        <f>IF(K89=9,1,0)</f>
        <v>0</v>
      </c>
      <c r="L102" s="39">
        <f>IF(AND(K89=9,L89=10),1,0)</f>
        <v>0</v>
      </c>
      <c r="M102" s="39">
        <f>IF(M89=9,1,0)</f>
        <v>0</v>
      </c>
      <c r="N102" s="39">
        <f>IF(AND(M89=9,N89=10),1,0)</f>
        <v>0</v>
      </c>
      <c r="O102" s="39">
        <f>IF(O89=9,1,0)</f>
        <v>0</v>
      </c>
      <c r="P102" s="39">
        <f>IF(AND(O89=9,P89=10),1,0)</f>
        <v>0</v>
      </c>
      <c r="Q102" s="39">
        <f>IF(Q89=9,1,0)</f>
        <v>0</v>
      </c>
      <c r="R102" s="39">
        <f>IF(AND(Q89=9,R89=10),1,0)</f>
        <v>0</v>
      </c>
      <c r="S102" s="39">
        <f>IF(S89=9,1,0)</f>
        <v>0</v>
      </c>
      <c r="T102" s="39">
        <f>IF(AND(S89=9,T89=10),1,0)</f>
        <v>0</v>
      </c>
      <c r="U102" s="39">
        <f>IF(T89=9,1,0)</f>
        <v>0</v>
      </c>
      <c r="V102" s="39">
        <f>IF(AND(T89=9,U89=10),1,0)</f>
        <v>0</v>
      </c>
      <c r="W102" s="40"/>
      <c r="Z102" s="27" t="s">
        <v>47</v>
      </c>
    </row>
    <row r="103" spans="1:26" ht="12.75">
      <c r="A103" s="39">
        <f>IF(AND(A89&lt;8,A89&lt;&gt;-1),1,0)</f>
        <v>0</v>
      </c>
      <c r="B103" s="39"/>
      <c r="C103" s="39">
        <f>IF(AND(C89&lt;8,C89&lt;&gt;-1),1,0)</f>
        <v>0</v>
      </c>
      <c r="D103" s="39"/>
      <c r="E103" s="39">
        <f>IF(AND(E89&lt;8,E89&lt;&gt;-1),1,0)</f>
        <v>0</v>
      </c>
      <c r="F103" s="39"/>
      <c r="G103" s="39">
        <f>IF(AND(G89&lt;8,G89&lt;&gt;-1),1,0)</f>
        <v>0</v>
      </c>
      <c r="H103" s="39"/>
      <c r="I103" s="39">
        <f>IF(AND(I89&lt;8,I89&lt;&gt;-1),1,0)</f>
        <v>0</v>
      </c>
      <c r="J103" s="39"/>
      <c r="K103" s="39">
        <f>IF(AND(K89&lt;8,K89&lt;&gt;-1),1,0)</f>
        <v>0</v>
      </c>
      <c r="L103" s="39"/>
      <c r="M103" s="39">
        <f>IF(AND(M89&lt;8,M89&lt;&gt;-1),1,0)</f>
        <v>0</v>
      </c>
      <c r="N103" s="39"/>
      <c r="O103" s="39">
        <f>IF(AND(O89&lt;8,O89&lt;&gt;-1),1,0)</f>
        <v>0</v>
      </c>
      <c r="P103" s="39"/>
      <c r="Q103" s="39">
        <f>IF(AND(Q89&lt;8,Q89&lt;&gt;-1),1,0)</f>
        <v>0</v>
      </c>
      <c r="R103" s="39"/>
      <c r="S103" s="39">
        <f>IF(AND(S89&lt;8,S89&lt;&gt;-1),1,0)</f>
        <v>0</v>
      </c>
      <c r="T103" s="39">
        <f>IF(AND(T89&lt;8,T89&lt;&gt;-1,S89=11),1,0)</f>
        <v>0</v>
      </c>
      <c r="U103" s="39">
        <f>IF(AND(U89&lt;8,U89&lt;&gt;-1,T89&gt;9),1,0)</f>
        <v>0</v>
      </c>
      <c r="V103" s="39"/>
      <c r="W103" s="40"/>
      <c r="Z103" s="27" t="s">
        <v>48</v>
      </c>
    </row>
    <row r="104" spans="2:16" ht="12.75">
      <c r="B104" s="34">
        <f>IF(SUM(S94:T94)=2,12,IF(OR(S94=1,T93=1),11,10))</f>
        <v>10</v>
      </c>
      <c r="D104" s="34">
        <f>W94</f>
        <v>0</v>
      </c>
      <c r="F104" s="34">
        <f>IF(OR(AND(S94=1,T94=1,U94=0),AND(T93=1,U94=0)),B104-D104-1,B104-D104)</f>
        <v>10</v>
      </c>
      <c r="H104" s="34">
        <f>W93</f>
        <v>0</v>
      </c>
      <c r="J104" s="34">
        <f>A102+C102+E102+G102+I102+K102+M102+O102+Q102+S102+U102</f>
        <v>0</v>
      </c>
      <c r="L104" s="34">
        <f>B102+D102+F102+H102+J102+L102+N102+P102+R102+T102+V102</f>
        <v>0</v>
      </c>
      <c r="N104" s="34">
        <f>W91</f>
        <v>0</v>
      </c>
      <c r="P104" s="34">
        <f>A103+C103+E103+G103+I103+K103+M103+O103+Q103+S103+T103+U103</f>
        <v>0</v>
      </c>
    </row>
    <row r="105" spans="1:29" ht="12.75">
      <c r="A105" s="28">
        <v>1</v>
      </c>
      <c r="B105" s="28">
        <v>1</v>
      </c>
      <c r="C105" s="28">
        <v>1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>
        <v>1</v>
      </c>
      <c r="K105" s="28">
        <v>1</v>
      </c>
      <c r="L105" s="28">
        <v>1</v>
      </c>
      <c r="M105" s="28">
        <v>1</v>
      </c>
      <c r="N105" s="28">
        <v>1</v>
      </c>
      <c r="O105" s="28">
        <v>1</v>
      </c>
      <c r="P105" s="28">
        <v>1</v>
      </c>
      <c r="Q105" s="28">
        <v>1</v>
      </c>
      <c r="R105" s="28">
        <v>1</v>
      </c>
      <c r="S105" s="28">
        <v>1</v>
      </c>
      <c r="T105" s="28">
        <v>1</v>
      </c>
      <c r="U105" s="28">
        <v>1</v>
      </c>
      <c r="V105" s="28"/>
      <c r="W105" s="29"/>
      <c r="X105" s="28"/>
      <c r="Y105" s="28">
        <v>6</v>
      </c>
      <c r="Z105" s="29" t="s">
        <v>32</v>
      </c>
      <c r="AA105" s="28"/>
      <c r="AB105" s="28"/>
      <c r="AC105" s="28"/>
    </row>
    <row r="106" spans="1:29" ht="12.75">
      <c r="A106" s="30">
        <f>IF(A105&lt;&gt;1,13-A105,A105)</f>
        <v>1</v>
      </c>
      <c r="B106" s="30">
        <f>IF(B105&gt;3,B105-2,IF(B105=2,13,IF(B105=3,12,1)))</f>
        <v>1</v>
      </c>
      <c r="C106" s="30">
        <f>IF(C105&lt;&gt;1,13-C105,C105)</f>
        <v>1</v>
      </c>
      <c r="D106" s="30">
        <f>IF(D105&gt;3,D105-2,IF(D105=2,13,IF(D105=3,12,1)))</f>
        <v>1</v>
      </c>
      <c r="E106" s="30">
        <f>IF(E105&lt;&gt;1,13-E105,E105)</f>
        <v>1</v>
      </c>
      <c r="F106" s="30">
        <f>IF(F105&gt;3,F105-2,IF(F105=2,13,IF(F105=3,12,1)))</f>
        <v>1</v>
      </c>
      <c r="G106" s="30">
        <f>IF(G105&lt;&gt;1,13-G105,G105)</f>
        <v>1</v>
      </c>
      <c r="H106" s="30">
        <f>IF(H105&gt;3,H105-2,IF(H105=2,13,IF(H105=3,12,1)))</f>
        <v>1</v>
      </c>
      <c r="I106" s="30">
        <f>IF(I105&lt;&gt;1,13-I105,I105)</f>
        <v>1</v>
      </c>
      <c r="J106" s="30">
        <f>IF(J105&gt;3,J105-2,IF(J105=2,13,IF(J105=3,12,1)))</f>
        <v>1</v>
      </c>
      <c r="K106" s="30">
        <f>IF(K105&lt;&gt;1,13-K105,K105)</f>
        <v>1</v>
      </c>
      <c r="L106" s="30">
        <f>IF(L105&gt;3,L105-2,IF(L105=2,13,IF(L105=3,12,1)))</f>
        <v>1</v>
      </c>
      <c r="M106" s="30">
        <f>IF(M105&lt;&gt;1,13-M105,M105)</f>
        <v>1</v>
      </c>
      <c r="N106" s="30">
        <f>IF(N105&gt;3,N105-2,IF(N105=2,13,IF(N105=3,12,1)))</f>
        <v>1</v>
      </c>
      <c r="O106" s="30">
        <f>IF(O105&lt;&gt;1,13-O105,O105)</f>
        <v>1</v>
      </c>
      <c r="P106" s="30">
        <f>IF(P105&gt;3,P105-2,IF(P105=2,13,IF(P105=3,12,1)))</f>
        <v>1</v>
      </c>
      <c r="Q106" s="30">
        <f>IF(Q105&lt;&gt;1,13-Q105,Q105)</f>
        <v>1</v>
      </c>
      <c r="R106" s="30">
        <f>IF(R105&gt;3,R105-2,IF(R105=2,13,IF(R105=3,12,1)))</f>
        <v>1</v>
      </c>
      <c r="S106" s="30">
        <f>IF(S105&gt;2,14-S105,IF(S105=2,13,1))</f>
        <v>1</v>
      </c>
      <c r="T106" s="30">
        <f>IF(T105&gt;4,16-T105,IF(T105=2,13,IF(T105=3,12,IF(T105=4,2,1))))</f>
        <v>1</v>
      </c>
      <c r="U106" s="30">
        <f>IF(U105&gt;4,16-U105,IF(U105=2,13,IF(U105=3,12,IF(U105=4,2,1))))</f>
        <v>1</v>
      </c>
      <c r="V106" s="30"/>
      <c r="W106" s="30"/>
      <c r="X106" s="30"/>
      <c r="Y106" s="30"/>
      <c r="Z106" s="31" t="s">
        <v>33</v>
      </c>
      <c r="AA106" s="30"/>
      <c r="AB106" s="30"/>
      <c r="AC106" s="30"/>
    </row>
    <row r="107" spans="1:26" ht="12.75">
      <c r="A107" s="1">
        <f>A106-2</f>
        <v>-1</v>
      </c>
      <c r="B107" s="1">
        <f>B106-2</f>
        <v>-1</v>
      </c>
      <c r="C107" s="1">
        <f>C106-2</f>
        <v>-1</v>
      </c>
      <c r="D107" s="1">
        <f>D106-2</f>
        <v>-1</v>
      </c>
      <c r="E107" s="1">
        <f>E106-2</f>
        <v>-1</v>
      </c>
      <c r="F107" s="1">
        <f>F106-2</f>
        <v>-1</v>
      </c>
      <c r="G107" s="1">
        <f>G106-2</f>
        <v>-1</v>
      </c>
      <c r="H107" s="1">
        <f>H106-2</f>
        <v>-1</v>
      </c>
      <c r="I107" s="1">
        <f>I106-2</f>
        <v>-1</v>
      </c>
      <c r="J107" s="1">
        <f>J106-2</f>
        <v>-1</v>
      </c>
      <c r="K107" s="1">
        <f>K106-2</f>
        <v>-1</v>
      </c>
      <c r="L107" s="1">
        <f>L106-2</f>
        <v>-1</v>
      </c>
      <c r="M107" s="1">
        <f>M106-2</f>
        <v>-1</v>
      </c>
      <c r="N107" s="1">
        <f>N106-2</f>
        <v>-1</v>
      </c>
      <c r="O107" s="1">
        <f>O106-2</f>
        <v>-1</v>
      </c>
      <c r="P107" s="1">
        <f>P106-2</f>
        <v>-1</v>
      </c>
      <c r="Q107" s="1">
        <f>Q106-2</f>
        <v>-1</v>
      </c>
      <c r="R107" s="1">
        <f>R106-2</f>
        <v>-1</v>
      </c>
      <c r="S107" s="1">
        <f>S106-2</f>
        <v>-1</v>
      </c>
      <c r="T107" s="1">
        <f>T106-2</f>
        <v>-1</v>
      </c>
      <c r="U107" s="1">
        <f>U106-2</f>
        <v>-1</v>
      </c>
      <c r="Z107" s="27" t="s">
        <v>34</v>
      </c>
    </row>
    <row r="108" spans="1:26" ht="12.75">
      <c r="A108" s="32" t="b">
        <f>FALSE</f>
        <v>0</v>
      </c>
      <c r="C108" s="32" t="b">
        <f>FALSE</f>
        <v>0</v>
      </c>
      <c r="E108" s="32" t="b">
        <f>FALSE</f>
        <v>0</v>
      </c>
      <c r="G108" s="32" t="b">
        <f>FALSE</f>
        <v>0</v>
      </c>
      <c r="I108" s="32" t="b">
        <f>FALSE</f>
        <v>0</v>
      </c>
      <c r="K108" s="32" t="b">
        <f>FALSE</f>
        <v>0</v>
      </c>
      <c r="M108" s="32" t="b">
        <f>FALSE</f>
        <v>0</v>
      </c>
      <c r="O108" s="32" t="b">
        <f>FALSE</f>
        <v>0</v>
      </c>
      <c r="Q108" s="32" t="b">
        <f>FALSE</f>
        <v>0</v>
      </c>
      <c r="S108" s="32" t="b">
        <f>FALSE</f>
        <v>0</v>
      </c>
      <c r="T108" s="32" t="b">
        <f>FALSE</f>
        <v>0</v>
      </c>
      <c r="U108" s="32" t="b">
        <f>FALSE</f>
        <v>0</v>
      </c>
      <c r="Z108" s="27" t="s">
        <v>35</v>
      </c>
    </row>
    <row r="109" spans="1:26" ht="12.75">
      <c r="A109" s="1">
        <f>IF(A108,1,0)</f>
        <v>0</v>
      </c>
      <c r="C109" s="1">
        <f>IF(C108,1,0)</f>
        <v>0</v>
      </c>
      <c r="E109" s="1">
        <f>IF(E108,1,0)</f>
        <v>0</v>
      </c>
      <c r="G109" s="1">
        <f>IF(G108,1,0)</f>
        <v>0</v>
      </c>
      <c r="I109" s="1">
        <f>IF(I108,1,0)</f>
        <v>0</v>
      </c>
      <c r="K109" s="1">
        <f>IF(K108,1,0)</f>
        <v>0</v>
      </c>
      <c r="M109" s="1">
        <f>IF(M108,1,0)</f>
        <v>0</v>
      </c>
      <c r="O109" s="1">
        <f>IF(O108,1,0)</f>
        <v>0</v>
      </c>
      <c r="Q109" s="1">
        <f>IF(Q108,1,0)</f>
        <v>0</v>
      </c>
      <c r="S109" s="1">
        <f>IF(S108,1,0)</f>
        <v>0</v>
      </c>
      <c r="T109" s="1">
        <f>IF(T108,1,0)</f>
        <v>0</v>
      </c>
      <c r="U109" s="1">
        <f>IF(U108,1,0)</f>
        <v>0</v>
      </c>
      <c r="V109" s="33">
        <f>IF(OR(SUM(S109:U109)=3,AND(SUM(S109:U109)=2,T109=1)),1,0)</f>
        <v>0</v>
      </c>
      <c r="W109" s="30">
        <f>SUM(A109:V109)</f>
        <v>0</v>
      </c>
      <c r="Z109" s="27" t="s">
        <v>36</v>
      </c>
    </row>
    <row r="110" spans="1:26" ht="12.75">
      <c r="A110" s="1">
        <f>IF(A107=-1,0,A107)</f>
        <v>0</v>
      </c>
      <c r="B110" s="1">
        <f>IF(A107+B107&lt;10,B107,IF(B107=10,10-A107,IF(B107=11,10,-1)))</f>
        <v>-1</v>
      </c>
      <c r="C110" s="1">
        <f>IF(C107=-1,0,C107)</f>
        <v>0</v>
      </c>
      <c r="D110" s="1">
        <f>IF(C107+D107&lt;10,D107,IF(D107=10,10-C107,IF(D107=11,10,-1)))</f>
        <v>-1</v>
      </c>
      <c r="E110" s="1">
        <f>IF(E107=-1,0,E107)</f>
        <v>0</v>
      </c>
      <c r="F110" s="1">
        <f>IF(E107+F107&lt;10,F107,IF(F107=10,10-E107,IF(F107=11,10,-1)))</f>
        <v>-1</v>
      </c>
      <c r="G110" s="1">
        <f>IF(G107=-1,0,G107)</f>
        <v>0</v>
      </c>
      <c r="H110" s="1">
        <f>IF(G107+H107&lt;10,H107,IF(H107=10,10-G107,IF(H107=11,10,-1)))</f>
        <v>-1</v>
      </c>
      <c r="I110" s="1">
        <f>IF(I107=-1,0,I107)</f>
        <v>0</v>
      </c>
      <c r="J110" s="1">
        <f>IF(I107+J107&lt;10,J107,IF(J107=10,10-I107,IF(J107=11,10,-1)))</f>
        <v>-1</v>
      </c>
      <c r="K110" s="1">
        <f>IF(K107=-1,0,K107)</f>
        <v>0</v>
      </c>
      <c r="L110" s="1">
        <f>IF(K107+L107&lt;10,L107,IF(L107=10,10-K107,IF(L107=11,10,-1)))</f>
        <v>-1</v>
      </c>
      <c r="M110" s="1">
        <f>IF(M107=-1,0,M107)</f>
        <v>0</v>
      </c>
      <c r="N110" s="1">
        <f>IF(M107+N107&lt;10,N107,IF(N107=10,10-M107,IF(N107=11,10,-1)))</f>
        <v>-1</v>
      </c>
      <c r="O110" s="1">
        <f>IF(O107=-1,0,O107)</f>
        <v>0</v>
      </c>
      <c r="P110" s="1">
        <f>IF(O107+P107&lt;10,P107,IF(P107=10,10-O107,IF(P107=11,10,-1)))</f>
        <v>-1</v>
      </c>
      <c r="Q110" s="1">
        <f>IF(Q107=-1,0,Q107)</f>
        <v>0</v>
      </c>
      <c r="R110" s="1">
        <f>IF(Q107+R107&lt;10,R107,IF(R107=10,10-Q107,IF(R107=11,10,-1)))</f>
        <v>-1</v>
      </c>
      <c r="S110" s="1">
        <f>IF(S107=10,-1,IF(S107=11,10,S107))</f>
        <v>-1</v>
      </c>
      <c r="T110" s="1">
        <f>IF(T107=10,10-S107,IF(T107=11,10,T107))</f>
        <v>-1</v>
      </c>
      <c r="U110" s="1">
        <f>IF(U107=10,10-T107,IF(U107=11,10,IF(U107=-1,0,U107)))</f>
        <v>0</v>
      </c>
      <c r="Z110" s="27" t="s">
        <v>37</v>
      </c>
    </row>
    <row r="111" spans="2:26" ht="12.75">
      <c r="B111" s="1">
        <f>IF(B107=10,1,0)</f>
        <v>0</v>
      </c>
      <c r="D111" s="1">
        <f>IF(D107=10,1,0)</f>
        <v>0</v>
      </c>
      <c r="F111" s="1">
        <f>IF(F107=10,1,0)</f>
        <v>0</v>
      </c>
      <c r="H111" s="1">
        <f>IF(H107=10,1,0)</f>
        <v>0</v>
      </c>
      <c r="J111" s="1">
        <f>IF(J107=10,1,0)</f>
        <v>0</v>
      </c>
      <c r="L111" s="1">
        <f>IF(L107=10,1,0)</f>
        <v>0</v>
      </c>
      <c r="N111" s="1">
        <f>IF(N107=10,1,0)</f>
        <v>0</v>
      </c>
      <c r="P111" s="1">
        <f>IF(P107=10,1,0)</f>
        <v>0</v>
      </c>
      <c r="R111" s="1">
        <f>IF(R107=10,1,0)</f>
        <v>0</v>
      </c>
      <c r="S111" s="1">
        <f>IF(S107=10,1,0)</f>
        <v>0</v>
      </c>
      <c r="T111" s="1">
        <f>IF(T107=10,1,0)</f>
        <v>0</v>
      </c>
      <c r="U111" s="1">
        <f>IF(U107=10,1,0)</f>
        <v>0</v>
      </c>
      <c r="W111" s="34">
        <f>B111+D111+F111+H111+J111+L111+N111+P111+R111+S111+T111+U111</f>
        <v>0</v>
      </c>
      <c r="Z111" s="27" t="s">
        <v>38</v>
      </c>
    </row>
    <row r="112" spans="2:26" ht="12.75">
      <c r="B112" s="1">
        <f>IF(B107=11,1,0)</f>
        <v>0</v>
      </c>
      <c r="D112" s="1">
        <f>IF(D107=11,1,0)</f>
        <v>0</v>
      </c>
      <c r="F112" s="1">
        <f>IF(F107=11,1,0)</f>
        <v>0</v>
      </c>
      <c r="H112" s="1">
        <f>IF(H107=11,1,0)</f>
        <v>0</v>
      </c>
      <c r="J112" s="1">
        <f>IF(J107=11,1,0)</f>
        <v>0</v>
      </c>
      <c r="L112" s="1">
        <f>IF(L107=11,1,0)</f>
        <v>0</v>
      </c>
      <c r="N112" s="1">
        <f>IF(N107=11,1,0)</f>
        <v>0</v>
      </c>
      <c r="P112" s="1">
        <f>IF(P107=11,1,0)</f>
        <v>0</v>
      </c>
      <c r="R112" s="1">
        <f>IF(R107=11,1,0)</f>
        <v>0</v>
      </c>
      <c r="S112" s="1">
        <f>IF(S107=11,1,0)</f>
        <v>0</v>
      </c>
      <c r="T112" s="1">
        <f>IF(T107=11,1,0)</f>
        <v>0</v>
      </c>
      <c r="U112" s="1">
        <f>IF(U107=11,1,0)</f>
        <v>0</v>
      </c>
      <c r="W112" s="34">
        <f>B112+D112+F112+H112+J112+L112+N112+P112+R112+S112+T112+U112</f>
        <v>0</v>
      </c>
      <c r="Z112" s="27" t="s">
        <v>39</v>
      </c>
    </row>
    <row r="113" spans="2:26" ht="12.75">
      <c r="B113" s="1">
        <f>IF(SUM(B111:B112)=0,1,0)</f>
        <v>1</v>
      </c>
      <c r="D113" s="1">
        <f>IF(SUM(D111:D112)=0,1,0)</f>
        <v>1</v>
      </c>
      <c r="F113" s="1">
        <f>IF(SUM(F111:F112)=0,1,0)</f>
        <v>1</v>
      </c>
      <c r="H113" s="1">
        <f>IF(SUM(H111:H112)=0,1,0)</f>
        <v>1</v>
      </c>
      <c r="J113" s="1">
        <f>IF(SUM(J111:J112)=0,1,0)</f>
        <v>1</v>
      </c>
      <c r="L113" s="1">
        <f>IF(SUM(L111:L112)=0,1,0)</f>
        <v>1</v>
      </c>
      <c r="N113" s="1">
        <f>IF(SUM(N111:N112)=0,1,0)</f>
        <v>1</v>
      </c>
      <c r="P113" s="1">
        <f>IF(SUM(P111:P112)=0,1,0)</f>
        <v>1</v>
      </c>
      <c r="R113" s="1">
        <f>IF(SUM(R111:R112)=0,1,0)</f>
        <v>1</v>
      </c>
      <c r="S113" s="1">
        <f>IF(SUM(S111:S112)=0,1,0)</f>
        <v>1</v>
      </c>
      <c r="T113" s="1">
        <f>IF(SUM(T111:T112)=0,1,0)</f>
        <v>1</v>
      </c>
      <c r="U113" s="1">
        <f>IF(SUM(U111:U112)=0,1,0)</f>
        <v>1</v>
      </c>
      <c r="Z113" s="27" t="s">
        <v>40</v>
      </c>
    </row>
    <row r="114" spans="1:26" ht="12.75">
      <c r="A114" s="30">
        <f>A110+B110+(B111*D113*C110)+(B111*D111*C110)+(B111*D112*D110)+(B112*D113)*(C110+D110)+(B112*D111)*(C110+D110)+(B112*D112*F113)*(D110+E110)+(B112*D112*F111)*(D110+E110)+(B112*D112*F112)*(D110+F110)</f>
        <v>-1</v>
      </c>
      <c r="B114" s="30"/>
      <c r="C114" s="30">
        <f>A114+C110+D110+(D111*F113*E110)+(D111*F111*E110)+(D111*F112*F110)+(D112*F113)*(E110+F110)+(D112*F111)*(E110+F110)+(D112*F112*H113)*(F110+G110)+(D112*F112*H111)*(F110+G110)+(D112*F112*H112)*(F110+H110)</f>
        <v>-2</v>
      </c>
      <c r="D114" s="30"/>
      <c r="E114" s="30">
        <f>C114+E110+F110+(F111*H113*G110)+(F111*H111*G110)+(F111*H112*H110)+(F112*H113)*(G110+H110)+(F112*H111)*(G110+H110)+(F112*H112*J113)*(H110+I110)+(F112*H112*J111)*(H110+I110)+(F112*H112*J112)*(H110+J110)</f>
        <v>-3</v>
      </c>
      <c r="F114" s="30"/>
      <c r="G114" s="30">
        <f>E114+G110+H110+(H111*J113*I110)+(H111*J111*I110)+(H111*J112*J110)+(H112*J113)*(I110+J110)+(H112*J111)*(I110+J110)+(H112*J112*L113)*(J110+K110)+(H112*J112*L111)*(J110+K110)+(H112*J112*L112)*(J110+L110)</f>
        <v>-4</v>
      </c>
      <c r="H114" s="30"/>
      <c r="I114" s="30">
        <f>G114+I110+J110+(J111*L113*K110)+(J111*L111*K110)+(J111*L112*L110)+(J112*L113)*(K110+L110)+(J112*L111)*(K110+L110)+(J112*L112*N113)*(L110+M110)+(J112*L112*N111)*(L110+M110)+(J112*L112*N112)*(L110+N110)</f>
        <v>-5</v>
      </c>
      <c r="J114" s="30"/>
      <c r="K114" s="30">
        <f>I114+K110+L110+(L111*N113*M110)+(L111*N111*M110)+(L111*N112*N110)+(L112*N113)*(M110+N110)+(L112*N111)*(M110+N110)+(L112*N112*P113)*(N110+O110)+(L112*N112*P111)*(N110+O110)+(L112*N112*P112)*(N110+P110)</f>
        <v>-6</v>
      </c>
      <c r="L114" s="30"/>
      <c r="M114" s="30">
        <f>K114+M110+N110+(N111*P113*O110)+(N111*P111*O110)+(N111*P112*P110)+(N112*P113)*(O110+P110)+(N112*P111)*(O110+P110)+(N112*P112*R113)*(P110+Q110)+(N112*P112*R111)*(P110+Q110)+(N112*P112*R112)*(P110+R110)</f>
        <v>-7</v>
      </c>
      <c r="N114" s="30"/>
      <c r="O114" s="30">
        <f>M114+O110+P110+(P111*R113*Q110)+(P111*R111*Q110)+(P111*R112*R110)+(P112*R113)*(Q110+R110)+(P112*R111)*(Q110+R110)+(P112*R112*S113)*(R110+S110)+(P112*R112*S112)*(R110+S110)</f>
        <v>-8</v>
      </c>
      <c r="P114" s="30"/>
      <c r="Q114" s="30">
        <f>O114+Q110+R110+(R111*S113*S110)+(R111*S112*S110)+(R112*S113)*(S110+T110)+(R112*S112)*(S110+T110)</f>
        <v>-9</v>
      </c>
      <c r="R114" s="30"/>
      <c r="S114" s="35">
        <f>Q114+S110+T110+U110</f>
        <v>-11</v>
      </c>
      <c r="T114" s="35"/>
      <c r="U114" s="35"/>
      <c r="Z114" s="27" t="s">
        <v>41</v>
      </c>
    </row>
    <row r="115" spans="1:26" ht="12.75">
      <c r="A115" s="36">
        <f>IF(A107+B107=-2,1,0)</f>
        <v>1</v>
      </c>
      <c r="B115" s="1">
        <f>IF(B107=-1,1,0)</f>
        <v>1</v>
      </c>
      <c r="C115" s="36">
        <f>IF(C107+D107=-2,1,0)</f>
        <v>1</v>
      </c>
      <c r="D115" s="1">
        <f>IF(D107=-1,1,0)</f>
        <v>1</v>
      </c>
      <c r="E115" s="36">
        <f>IF(E107+F107=-2,1,0)</f>
        <v>1</v>
      </c>
      <c r="F115" s="1">
        <f>IF(F107=-1,1,0)</f>
        <v>1</v>
      </c>
      <c r="G115" s="36">
        <f>IF(G107+H107=-2,1,0)</f>
        <v>1</v>
      </c>
      <c r="H115" s="1">
        <f>IF(H107=-1,1,0)</f>
        <v>1</v>
      </c>
      <c r="I115" s="36">
        <f>IF(I107+J107=-2,1,0)</f>
        <v>1</v>
      </c>
      <c r="J115" s="1">
        <f>IF(J107=-1,1,0)</f>
        <v>1</v>
      </c>
      <c r="K115" s="36">
        <f>IF(K107+L107=-2,1,0)</f>
        <v>1</v>
      </c>
      <c r="L115" s="1">
        <f>IF(L107=-1,1,0)</f>
        <v>1</v>
      </c>
      <c r="M115" s="36">
        <f>IF(M107+N107=-2,1,0)</f>
        <v>1</v>
      </c>
      <c r="N115" s="1">
        <f>IF(N107=-1,1,0)</f>
        <v>1</v>
      </c>
      <c r="O115" s="36">
        <f>IF(O107+P107=-2,1,0)</f>
        <v>1</v>
      </c>
      <c r="P115" s="1">
        <f>IF(P107=-1,1,0)</f>
        <v>1</v>
      </c>
      <c r="Q115" s="36">
        <f>IF(Q107+R107=-2,1,0)</f>
        <v>1</v>
      </c>
      <c r="R115" s="1">
        <f>IF(R107=-1,1,0)</f>
        <v>1</v>
      </c>
      <c r="S115" s="36">
        <f>IF(S107+T107+U107=-3,1,0)</f>
        <v>1</v>
      </c>
      <c r="T115" s="36">
        <f>IF(OR(S107=-1,T107=-1),1,0)</f>
        <v>1</v>
      </c>
      <c r="U115" s="1">
        <f>IF(AND(T107&lt;10,U107=-1,S107=11),1,0)</f>
        <v>0</v>
      </c>
      <c r="W115" s="37">
        <f>SUM(A115:U115)</f>
        <v>20</v>
      </c>
      <c r="Z115" s="27" t="s">
        <v>42</v>
      </c>
    </row>
    <row r="116" spans="1:26" ht="12.75">
      <c r="A116" s="33">
        <f>IF(AND(A107&lt;4,A108=TRUE),1,0)</f>
        <v>0</v>
      </c>
      <c r="B116" s="33">
        <f>IF(AND(A107&gt;8,A108=TRUE),1,0)</f>
        <v>0</v>
      </c>
      <c r="C116" s="33">
        <f>IF(AND(C107&lt;4,C108=TRUE),1,0)</f>
        <v>0</v>
      </c>
      <c r="D116" s="33">
        <f>IF(AND(C107&gt;8,C108=TRUE),1,0)</f>
        <v>0</v>
      </c>
      <c r="E116" s="33">
        <f>IF(AND(E107&lt;4,E108=TRUE),1,0)</f>
        <v>0</v>
      </c>
      <c r="F116" s="33">
        <f>IF(AND(E107&gt;8,E108=TRUE),1,0)</f>
        <v>0</v>
      </c>
      <c r="G116" s="33">
        <f>IF(AND(G107&lt;4,G108=TRUE),1,0)</f>
        <v>0</v>
      </c>
      <c r="H116" s="33">
        <f>IF(AND(G107&gt;8,G108=TRUE),1,0)</f>
        <v>0</v>
      </c>
      <c r="I116" s="33">
        <f>IF(AND(I107&lt;4,I108=TRUE),1,0)</f>
        <v>0</v>
      </c>
      <c r="J116" s="33">
        <f>IF(AND(I107&gt;8,I108=TRUE),1,0)</f>
        <v>0</v>
      </c>
      <c r="K116" s="33">
        <f>IF(AND(K107&lt;4,K108=TRUE),1,0)</f>
        <v>0</v>
      </c>
      <c r="L116" s="33">
        <f>IF(AND(K107&gt;8,K108=TRUE),1,0)</f>
        <v>0</v>
      </c>
      <c r="M116" s="33">
        <f>IF(AND(M107&lt;4,M108=TRUE),1,0)</f>
        <v>0</v>
      </c>
      <c r="N116" s="33">
        <f>IF(AND(M107&gt;8,M108=TRUE),1,0)</f>
        <v>0</v>
      </c>
      <c r="O116" s="33">
        <f>IF(AND(O107&lt;4,O108=TRUE),1,0)</f>
        <v>0</v>
      </c>
      <c r="P116" s="33">
        <f>IF(AND(O107&gt;8,O108=TRUE),1,0)</f>
        <v>0</v>
      </c>
      <c r="Q116" s="33">
        <f>IF(AND(Q107&lt;4,Q108=TRUE),1,0)</f>
        <v>0</v>
      </c>
      <c r="R116" s="33">
        <f>IF(AND(Q107&gt;8,Q108=TRUE),1,0)</f>
        <v>0</v>
      </c>
      <c r="S116" s="33">
        <f>IF(AND(S107&lt;4,S108=TRUE),1,0)</f>
        <v>0</v>
      </c>
      <c r="T116" s="33">
        <f>IF(AND(S107&gt;8,S108=TRUE),1,0)</f>
        <v>0</v>
      </c>
      <c r="U116" s="33">
        <f>IF(AND(U107&lt;4,U108=TRUE),1,0)</f>
        <v>0</v>
      </c>
      <c r="V116" s="33">
        <f>IF(AND(U107&gt;8,U108=TRUE),1,0)</f>
        <v>0</v>
      </c>
      <c r="W116" s="33">
        <f>IF(AND(T107&lt;4,T108=TRUE),1,0)</f>
        <v>0</v>
      </c>
      <c r="X116" s="33">
        <f>IF(AND(T107&gt;8,T108=TRUE),1,0)</f>
        <v>0</v>
      </c>
      <c r="Z116" s="27" t="s">
        <v>43</v>
      </c>
    </row>
    <row r="117" spans="1:26" ht="12.75">
      <c r="A117" s="33">
        <f>IF(AND(A107=-1,B107&lt;&gt;-1,B107&lt;&gt;11),1,0)</f>
        <v>0</v>
      </c>
      <c r="B117" s="33">
        <f>IF(AND(A107&lt;&gt;-1,B107=11),1,0)</f>
        <v>0</v>
      </c>
      <c r="C117" s="33">
        <f>IF(AND(C107=-1,D107&lt;&gt;-1,D107&lt;&gt;11),1,0)</f>
        <v>0</v>
      </c>
      <c r="D117" s="33">
        <f>IF(AND(C107&lt;&gt;-1,D107=11),1,0)</f>
        <v>0</v>
      </c>
      <c r="E117" s="33">
        <f>IF(AND(E107=-1,F107&lt;&gt;-1,F107&lt;&gt;11),1,0)</f>
        <v>0</v>
      </c>
      <c r="F117" s="33">
        <f>IF(AND(E107&lt;&gt;-1,F107=11),1,0)</f>
        <v>0</v>
      </c>
      <c r="G117" s="33">
        <f>IF(AND(G107=-1,H107&lt;&gt;-1,H107&lt;&gt;11),1,0)</f>
        <v>0</v>
      </c>
      <c r="H117" s="33">
        <f>IF(AND(G107&lt;&gt;-1,H107=11),1,0)</f>
        <v>0</v>
      </c>
      <c r="I117" s="33">
        <f>IF(AND(I107=-1,J107&lt;&gt;-1,J107&lt;&gt;11),1,0)</f>
        <v>0</v>
      </c>
      <c r="J117" s="33">
        <f>IF(AND(I107&lt;&gt;-1,J107=11),1,0)</f>
        <v>0</v>
      </c>
      <c r="K117" s="33">
        <f>IF(AND(K107=-1,L107&lt;&gt;-1,L107&lt;&gt;11),1,0)</f>
        <v>0</v>
      </c>
      <c r="L117" s="33">
        <f>IF(AND(K107&lt;&gt;-1,L107=11),1,0)</f>
        <v>0</v>
      </c>
      <c r="M117" s="33">
        <f>IF(AND(M107=-1,N107&lt;&gt;-1,N107&lt;&gt;11),1,0)</f>
        <v>0</v>
      </c>
      <c r="N117" s="33">
        <f>IF(AND(M107&lt;&gt;-1,N107=11),1,0)</f>
        <v>0</v>
      </c>
      <c r="O117" s="33">
        <f>IF(AND(O107=-1,P107&lt;&gt;-1,P107&lt;&gt;11),1,0)</f>
        <v>0</v>
      </c>
      <c r="P117" s="33">
        <f>IF(AND(O107&lt;&gt;-1,P107=11),1,0)</f>
        <v>0</v>
      </c>
      <c r="Q117" s="33">
        <f>IF(AND(Q107=-1,R107&lt;&gt;-1,R107&lt;&gt;11),1,0)</f>
        <v>0</v>
      </c>
      <c r="R117" s="33">
        <f>IF(AND(Q107&lt;&gt;-1,R107=11),1,0)</f>
        <v>0</v>
      </c>
      <c r="S117" s="33">
        <f>IF(OR(S111=1,AND(T112=1,S112&lt;&gt;1),AND(T111=1,S112=1),AND(T111=1,S111=1),AND(T111=1,U107=-1),AND(T112=1,U107=-1),AND(S112&lt;&gt;1,T107&lt;10,U107&lt;&gt;-1),AND(T112=1,U111=1),AND(T107&lt;10,U112=1),AND(T111=1,U111=1)),1,0)</f>
        <v>0</v>
      </c>
      <c r="Z117" s="27" t="s">
        <v>44</v>
      </c>
    </row>
    <row r="118" spans="1:26" ht="12.75">
      <c r="A118" s="33">
        <f>IF(AND(B107&lt;10,A107+B107&gt;9),1,0)</f>
        <v>0</v>
      </c>
      <c r="C118" s="33">
        <f>IF(AND(D107&lt;10,C107+D107&gt;9),1,0)</f>
        <v>0</v>
      </c>
      <c r="E118" s="33">
        <f>IF(AND(F107&lt;10,E107+F107&gt;9),1,0)</f>
        <v>0</v>
      </c>
      <c r="G118" s="33">
        <f>IF(AND(H107&lt;10,G107+H107&gt;9),1,0)</f>
        <v>0</v>
      </c>
      <c r="I118" s="33">
        <f>IF(AND(J107&lt;10,I107+J107&gt;9),1,0)</f>
        <v>0</v>
      </c>
      <c r="K118" s="33">
        <f>IF(AND(L107&lt;10,K107+L107&gt;9),1,0)</f>
        <v>0</v>
      </c>
      <c r="M118" s="33">
        <f>IF(AND(N107&lt;10,M107+N107&gt;9),1,0)</f>
        <v>0</v>
      </c>
      <c r="O118" s="33">
        <f>IF(AND(P107&lt;10,O107+P107&gt;9),1,0)</f>
        <v>0</v>
      </c>
      <c r="Q118" s="33">
        <f>IF(AND(R107&lt;10,Q107+R107&gt;9),1,0)</f>
        <v>0</v>
      </c>
      <c r="S118" s="33">
        <f>IF(AND(S107&lt;10,T107&lt;10,S107+T107&gt;9),1,0)</f>
        <v>0</v>
      </c>
      <c r="T118" s="33">
        <f>IF(AND(T107&lt;10,U107&lt;10,T107+U107&gt;9),1,0)</f>
        <v>0</v>
      </c>
      <c r="Z118" s="27" t="s">
        <v>45</v>
      </c>
    </row>
    <row r="119" spans="1:26" ht="12.75">
      <c r="A119" s="33">
        <f>A116+B116+A117+B117+A118</f>
        <v>0</v>
      </c>
      <c r="C119" s="33">
        <f>C116+D116+C117+D117+C118</f>
        <v>0</v>
      </c>
      <c r="E119" s="33">
        <f>E116+F116+E117+F117+E118</f>
        <v>0</v>
      </c>
      <c r="G119" s="33">
        <f>G116+H116+G117+H117+G118</f>
        <v>0</v>
      </c>
      <c r="I119" s="33">
        <f>I116+J116+I117+J117+I118</f>
        <v>0</v>
      </c>
      <c r="K119" s="33">
        <f>K116+L116+K117+L117+K118</f>
        <v>0</v>
      </c>
      <c r="M119" s="33">
        <f>M116+N116+M117+N117+M118</f>
        <v>0</v>
      </c>
      <c r="O119" s="33">
        <f>O116+P116+O117+P117+O118</f>
        <v>0</v>
      </c>
      <c r="Q119" s="33">
        <f>Q116+R116+Q117+R117+Q118</f>
        <v>0</v>
      </c>
      <c r="S119" s="33">
        <f>V109+S116+T116+U116+V116+W116+X116+S117+S118+T118</f>
        <v>0</v>
      </c>
      <c r="W119" s="38">
        <f>A119+C119+E119+G119+I119+K119+M119+O119+Q119+S119</f>
        <v>0</v>
      </c>
      <c r="Z119" s="27" t="s">
        <v>46</v>
      </c>
    </row>
    <row r="120" spans="1:26" ht="12.75">
      <c r="A120" s="39">
        <f>IF(A107=9,1,0)</f>
        <v>0</v>
      </c>
      <c r="B120" s="39">
        <f>IF(AND(A107=9,B107=10),1,0)</f>
        <v>0</v>
      </c>
      <c r="C120" s="39">
        <f>IF(C107=9,1,0)</f>
        <v>0</v>
      </c>
      <c r="D120" s="39">
        <f>IF(AND(C107=9,D107=10),1,0)</f>
        <v>0</v>
      </c>
      <c r="E120" s="39">
        <f>IF(E107=9,1,0)</f>
        <v>0</v>
      </c>
      <c r="F120" s="39">
        <f>IF(AND(E107=9,F107=10),1,0)</f>
        <v>0</v>
      </c>
      <c r="G120" s="39">
        <f>IF(G107=9,1,0)</f>
        <v>0</v>
      </c>
      <c r="H120" s="39">
        <f>IF(AND(G107=9,H107=10),1,0)</f>
        <v>0</v>
      </c>
      <c r="I120" s="39">
        <f>IF(I107=9,1,0)</f>
        <v>0</v>
      </c>
      <c r="J120" s="39">
        <f>IF(AND(I107=9,J107=10),1,0)</f>
        <v>0</v>
      </c>
      <c r="K120" s="39">
        <f>IF(K107=9,1,0)</f>
        <v>0</v>
      </c>
      <c r="L120" s="39">
        <f>IF(AND(K107=9,L107=10),1,0)</f>
        <v>0</v>
      </c>
      <c r="M120" s="39">
        <f>IF(M107=9,1,0)</f>
        <v>0</v>
      </c>
      <c r="N120" s="39">
        <f>IF(AND(M107=9,N107=10),1,0)</f>
        <v>0</v>
      </c>
      <c r="O120" s="39">
        <f>IF(O107=9,1,0)</f>
        <v>0</v>
      </c>
      <c r="P120" s="39">
        <f>IF(AND(O107=9,P107=10),1,0)</f>
        <v>0</v>
      </c>
      <c r="Q120" s="39">
        <f>IF(Q107=9,1,0)</f>
        <v>0</v>
      </c>
      <c r="R120" s="39">
        <f>IF(AND(Q107=9,R107=10),1,0)</f>
        <v>0</v>
      </c>
      <c r="S120" s="39">
        <f>IF(S107=9,1,0)</f>
        <v>0</v>
      </c>
      <c r="T120" s="39">
        <f>IF(AND(S107=9,T107=10),1,0)</f>
        <v>0</v>
      </c>
      <c r="U120" s="39">
        <f>IF(T107=9,1,0)</f>
        <v>0</v>
      </c>
      <c r="V120" s="39">
        <f>IF(AND(T107=9,U107=10),1,0)</f>
        <v>0</v>
      </c>
      <c r="W120" s="40"/>
      <c r="Z120" s="27" t="s">
        <v>47</v>
      </c>
    </row>
    <row r="121" spans="1:26" ht="12.75">
      <c r="A121" s="39">
        <f>IF(AND(A107&lt;8,A107&lt;&gt;-1),1,0)</f>
        <v>0</v>
      </c>
      <c r="B121" s="39"/>
      <c r="C121" s="39">
        <f>IF(AND(C107&lt;8,C107&lt;&gt;-1),1,0)</f>
        <v>0</v>
      </c>
      <c r="D121" s="39"/>
      <c r="E121" s="39">
        <f>IF(AND(E107&lt;8,E107&lt;&gt;-1),1,0)</f>
        <v>0</v>
      </c>
      <c r="F121" s="39"/>
      <c r="G121" s="39">
        <f>IF(AND(G107&lt;8,G107&lt;&gt;-1),1,0)</f>
        <v>0</v>
      </c>
      <c r="H121" s="39"/>
      <c r="I121" s="39">
        <f>IF(AND(I107&lt;8,I107&lt;&gt;-1),1,0)</f>
        <v>0</v>
      </c>
      <c r="J121" s="39"/>
      <c r="K121" s="39">
        <f>IF(AND(K107&lt;8,K107&lt;&gt;-1),1,0)</f>
        <v>0</v>
      </c>
      <c r="L121" s="39"/>
      <c r="M121" s="39">
        <f>IF(AND(M107&lt;8,M107&lt;&gt;-1),1,0)</f>
        <v>0</v>
      </c>
      <c r="N121" s="39"/>
      <c r="O121" s="39">
        <f>IF(AND(O107&lt;8,O107&lt;&gt;-1),1,0)</f>
        <v>0</v>
      </c>
      <c r="P121" s="39"/>
      <c r="Q121" s="39">
        <f>IF(AND(Q107&lt;8,Q107&lt;&gt;-1),1,0)</f>
        <v>0</v>
      </c>
      <c r="R121" s="39"/>
      <c r="S121" s="39">
        <f>IF(AND(S107&lt;8,S107&lt;&gt;-1),1,0)</f>
        <v>0</v>
      </c>
      <c r="T121" s="39">
        <f>IF(AND(T107&lt;8,T107&lt;&gt;-1,S107=11),1,0)</f>
        <v>0</v>
      </c>
      <c r="U121" s="39">
        <f>IF(AND(U107&lt;8,U107&lt;&gt;-1,T107&gt;9),1,0)</f>
        <v>0</v>
      </c>
      <c r="V121" s="39"/>
      <c r="W121" s="40"/>
      <c r="Z121" s="27" t="s">
        <v>48</v>
      </c>
    </row>
    <row r="122" spans="2:16" ht="12.75">
      <c r="B122" s="34">
        <f>IF(SUM(S112:T112)=2,12,IF(OR(S112=1,T111=1),11,10))</f>
        <v>10</v>
      </c>
      <c r="D122" s="34">
        <f>W112</f>
        <v>0</v>
      </c>
      <c r="F122" s="34">
        <f>IF(OR(AND(S112=1,T112=1,U112=0),AND(T111=1,U112=0)),B122-D122-1,B122-D122)</f>
        <v>10</v>
      </c>
      <c r="H122" s="34">
        <f>W111</f>
        <v>0</v>
      </c>
      <c r="J122" s="34">
        <f>A120+C120+E120+G120+I120+K120+M120+O120+Q120+S120+U120</f>
        <v>0</v>
      </c>
      <c r="L122" s="34">
        <f>B120+D120+F120+H120+J120+L120+N120+P120+R120+T120+V120</f>
        <v>0</v>
      </c>
      <c r="N122" s="34">
        <f>W109</f>
        <v>0</v>
      </c>
      <c r="P122" s="34">
        <f>A121+C121+E121+G121+I121+K121+M121+O121+Q121+S121+T121+U121</f>
        <v>0</v>
      </c>
    </row>
    <row r="123" spans="1:29" ht="12.75">
      <c r="A123" s="28">
        <v>1</v>
      </c>
      <c r="B123" s="28">
        <v>1</v>
      </c>
      <c r="C123" s="28">
        <v>1</v>
      </c>
      <c r="D123" s="28">
        <v>1</v>
      </c>
      <c r="E123" s="28">
        <v>1</v>
      </c>
      <c r="F123" s="28">
        <v>1</v>
      </c>
      <c r="G123" s="28">
        <v>1</v>
      </c>
      <c r="H123" s="28">
        <v>1</v>
      </c>
      <c r="I123" s="28">
        <v>1</v>
      </c>
      <c r="J123" s="28">
        <v>1</v>
      </c>
      <c r="K123" s="28">
        <v>1</v>
      </c>
      <c r="L123" s="28">
        <v>1</v>
      </c>
      <c r="M123" s="28">
        <v>1</v>
      </c>
      <c r="N123" s="28">
        <v>1</v>
      </c>
      <c r="O123" s="28">
        <v>1</v>
      </c>
      <c r="P123" s="28">
        <v>1</v>
      </c>
      <c r="Q123" s="28">
        <v>1</v>
      </c>
      <c r="R123" s="28">
        <v>1</v>
      </c>
      <c r="S123" s="28">
        <v>1</v>
      </c>
      <c r="T123" s="28">
        <v>1</v>
      </c>
      <c r="U123" s="28">
        <v>1</v>
      </c>
      <c r="V123" s="28"/>
      <c r="W123" s="29"/>
      <c r="X123" s="28"/>
      <c r="Y123" s="28">
        <v>7</v>
      </c>
      <c r="Z123" s="29" t="s">
        <v>32</v>
      </c>
      <c r="AA123" s="28"/>
      <c r="AB123" s="28"/>
      <c r="AC123" s="28"/>
    </row>
    <row r="124" spans="1:29" ht="12.75">
      <c r="A124" s="30">
        <f>IF(A123&lt;&gt;1,13-A123,A123)</f>
        <v>1</v>
      </c>
      <c r="B124" s="30">
        <f>IF(B123&gt;3,B123-2,IF(B123=2,13,IF(B123=3,12,1)))</f>
        <v>1</v>
      </c>
      <c r="C124" s="30">
        <f>IF(C123&lt;&gt;1,13-C123,C123)</f>
        <v>1</v>
      </c>
      <c r="D124" s="30">
        <f>IF(D123&gt;3,D123-2,IF(D123=2,13,IF(D123=3,12,1)))</f>
        <v>1</v>
      </c>
      <c r="E124" s="30">
        <f>IF(E123&lt;&gt;1,13-E123,E123)</f>
        <v>1</v>
      </c>
      <c r="F124" s="30">
        <f>IF(F123&gt;3,F123-2,IF(F123=2,13,IF(F123=3,12,1)))</f>
        <v>1</v>
      </c>
      <c r="G124" s="30">
        <f>IF(G123&lt;&gt;1,13-G123,G123)</f>
        <v>1</v>
      </c>
      <c r="H124" s="30">
        <f>IF(H123&gt;3,H123-2,IF(H123=2,13,IF(H123=3,12,1)))</f>
        <v>1</v>
      </c>
      <c r="I124" s="30">
        <f>IF(I123&lt;&gt;1,13-I123,I123)</f>
        <v>1</v>
      </c>
      <c r="J124" s="30">
        <f>IF(J123&gt;3,J123-2,IF(J123=2,13,IF(J123=3,12,1)))</f>
        <v>1</v>
      </c>
      <c r="K124" s="30">
        <f>IF(K123&lt;&gt;1,13-K123,K123)</f>
        <v>1</v>
      </c>
      <c r="L124" s="30">
        <f>IF(L123&gt;3,L123-2,IF(L123=2,13,IF(L123=3,12,1)))</f>
        <v>1</v>
      </c>
      <c r="M124" s="30">
        <f>IF(M123&lt;&gt;1,13-M123,M123)</f>
        <v>1</v>
      </c>
      <c r="N124" s="30">
        <f>IF(N123&gt;3,N123-2,IF(N123=2,13,IF(N123=3,12,1)))</f>
        <v>1</v>
      </c>
      <c r="O124" s="30">
        <f>IF(O123&lt;&gt;1,13-O123,O123)</f>
        <v>1</v>
      </c>
      <c r="P124" s="30">
        <f>IF(P123&gt;3,P123-2,IF(P123=2,13,IF(P123=3,12,1)))</f>
        <v>1</v>
      </c>
      <c r="Q124" s="30">
        <f>IF(Q123&lt;&gt;1,13-Q123,Q123)</f>
        <v>1</v>
      </c>
      <c r="R124" s="30">
        <f>IF(R123&gt;3,R123-2,IF(R123=2,13,IF(R123=3,12,1)))</f>
        <v>1</v>
      </c>
      <c r="S124" s="30">
        <f>IF(S123&gt;2,14-S123,IF(S123=2,13,1))</f>
        <v>1</v>
      </c>
      <c r="T124" s="30">
        <f>IF(T123&gt;4,16-T123,IF(T123=2,13,IF(T123=3,12,IF(T123=4,2,1))))</f>
        <v>1</v>
      </c>
      <c r="U124" s="30">
        <f>IF(U123&gt;4,16-U123,IF(U123=2,13,IF(U123=3,12,IF(U123=4,2,1))))</f>
        <v>1</v>
      </c>
      <c r="V124" s="30"/>
      <c r="W124" s="30"/>
      <c r="X124" s="30"/>
      <c r="Y124" s="30"/>
      <c r="Z124" s="31" t="s">
        <v>33</v>
      </c>
      <c r="AA124" s="30"/>
      <c r="AB124" s="30"/>
      <c r="AC124" s="30"/>
    </row>
    <row r="125" spans="1:26" ht="12.75">
      <c r="A125" s="1">
        <f>A124-2</f>
        <v>-1</v>
      </c>
      <c r="B125" s="1">
        <f>B124-2</f>
        <v>-1</v>
      </c>
      <c r="C125" s="1">
        <f>C124-2</f>
        <v>-1</v>
      </c>
      <c r="D125" s="1">
        <f>D124-2</f>
        <v>-1</v>
      </c>
      <c r="E125" s="1">
        <f>E124-2</f>
        <v>-1</v>
      </c>
      <c r="F125" s="1">
        <f>F124-2</f>
        <v>-1</v>
      </c>
      <c r="G125" s="1">
        <f>G124-2</f>
        <v>-1</v>
      </c>
      <c r="H125" s="1">
        <f>H124-2</f>
        <v>-1</v>
      </c>
      <c r="I125" s="1">
        <f>I124-2</f>
        <v>-1</v>
      </c>
      <c r="J125" s="1">
        <f>J124-2</f>
        <v>-1</v>
      </c>
      <c r="K125" s="1">
        <f>K124-2</f>
        <v>-1</v>
      </c>
      <c r="L125" s="1">
        <f>L124-2</f>
        <v>-1</v>
      </c>
      <c r="M125" s="1">
        <f>M124-2</f>
        <v>-1</v>
      </c>
      <c r="N125" s="1">
        <f>N124-2</f>
        <v>-1</v>
      </c>
      <c r="O125" s="1">
        <f>O124-2</f>
        <v>-1</v>
      </c>
      <c r="P125" s="1">
        <f>P124-2</f>
        <v>-1</v>
      </c>
      <c r="Q125" s="1">
        <f>Q124-2</f>
        <v>-1</v>
      </c>
      <c r="R125" s="1">
        <f>R124-2</f>
        <v>-1</v>
      </c>
      <c r="S125" s="1">
        <f>S124-2</f>
        <v>-1</v>
      </c>
      <c r="T125" s="1">
        <f>T124-2</f>
        <v>-1</v>
      </c>
      <c r="U125" s="1">
        <f>U124-2</f>
        <v>-1</v>
      </c>
      <c r="Z125" s="27" t="s">
        <v>34</v>
      </c>
    </row>
    <row r="126" spans="1:26" ht="12.75">
      <c r="A126" s="32" t="b">
        <f>FALSE</f>
        <v>0</v>
      </c>
      <c r="C126" s="32" t="b">
        <f>FALSE</f>
        <v>0</v>
      </c>
      <c r="E126" s="32" t="b">
        <f>FALSE</f>
        <v>0</v>
      </c>
      <c r="G126" s="32" t="b">
        <f>FALSE</f>
        <v>0</v>
      </c>
      <c r="I126" s="32" t="b">
        <f>FALSE</f>
        <v>0</v>
      </c>
      <c r="K126" s="32" t="b">
        <f>FALSE</f>
        <v>0</v>
      </c>
      <c r="M126" s="32" t="b">
        <f>FALSE</f>
        <v>0</v>
      </c>
      <c r="O126" s="32" t="b">
        <f>FALSE</f>
        <v>0</v>
      </c>
      <c r="Q126" s="32" t="b">
        <f>FALSE</f>
        <v>0</v>
      </c>
      <c r="S126" s="32" t="b">
        <f>FALSE</f>
        <v>0</v>
      </c>
      <c r="T126" s="32" t="b">
        <f>FALSE</f>
        <v>0</v>
      </c>
      <c r="U126" s="32" t="b">
        <f>FALSE</f>
        <v>0</v>
      </c>
      <c r="Z126" s="27" t="s">
        <v>35</v>
      </c>
    </row>
    <row r="127" spans="1:26" ht="12.75">
      <c r="A127" s="1">
        <f>IF(A126,1,0)</f>
        <v>0</v>
      </c>
      <c r="C127" s="1">
        <f>IF(C126,1,0)</f>
        <v>0</v>
      </c>
      <c r="E127" s="1">
        <f>IF(E126,1,0)</f>
        <v>0</v>
      </c>
      <c r="G127" s="1">
        <f>IF(G126,1,0)</f>
        <v>0</v>
      </c>
      <c r="I127" s="1">
        <f>IF(I126,1,0)</f>
        <v>0</v>
      </c>
      <c r="K127" s="1">
        <f>IF(K126,1,0)</f>
        <v>0</v>
      </c>
      <c r="M127" s="1">
        <f>IF(M126,1,0)</f>
        <v>0</v>
      </c>
      <c r="O127" s="1">
        <f>IF(O126,1,0)</f>
        <v>0</v>
      </c>
      <c r="Q127" s="1">
        <f>IF(Q126,1,0)</f>
        <v>0</v>
      </c>
      <c r="S127" s="1">
        <f>IF(S126,1,0)</f>
        <v>0</v>
      </c>
      <c r="T127" s="1">
        <f>IF(T126,1,0)</f>
        <v>0</v>
      </c>
      <c r="U127" s="1">
        <f>IF(U126,1,0)</f>
        <v>0</v>
      </c>
      <c r="V127" s="33">
        <f>IF(OR(SUM(S127:U127)=3,AND(SUM(S127:U127)=2,T127=1)),1,0)</f>
        <v>0</v>
      </c>
      <c r="W127" s="30">
        <f>SUM(A127:V127)</f>
        <v>0</v>
      </c>
      <c r="Z127" s="27" t="s">
        <v>36</v>
      </c>
    </row>
    <row r="128" spans="1:26" ht="12.75">
      <c r="A128" s="1">
        <f>IF(A125=-1,0,A125)</f>
        <v>0</v>
      </c>
      <c r="B128" s="1">
        <f>IF(A125+B125&lt;10,B125,IF(B125=10,10-A125,IF(B125=11,10,-1)))</f>
        <v>-1</v>
      </c>
      <c r="C128" s="1">
        <f>IF(C125=-1,0,C125)</f>
        <v>0</v>
      </c>
      <c r="D128" s="1">
        <f>IF(C125+D125&lt;10,D125,IF(D125=10,10-C125,IF(D125=11,10,-1)))</f>
        <v>-1</v>
      </c>
      <c r="E128" s="1">
        <f>IF(E125=-1,0,E125)</f>
        <v>0</v>
      </c>
      <c r="F128" s="1">
        <f>IF(E125+F125&lt;10,F125,IF(F125=10,10-E125,IF(F125=11,10,-1)))</f>
        <v>-1</v>
      </c>
      <c r="G128" s="1">
        <f>IF(G125=-1,0,G125)</f>
        <v>0</v>
      </c>
      <c r="H128" s="1">
        <f>IF(G125+H125&lt;10,H125,IF(H125=10,10-G125,IF(H125=11,10,-1)))</f>
        <v>-1</v>
      </c>
      <c r="I128" s="1">
        <f>IF(I125=-1,0,I125)</f>
        <v>0</v>
      </c>
      <c r="J128" s="1">
        <f>IF(I125+J125&lt;10,J125,IF(J125=10,10-I125,IF(J125=11,10,-1)))</f>
        <v>-1</v>
      </c>
      <c r="K128" s="1">
        <f>IF(K125=-1,0,K125)</f>
        <v>0</v>
      </c>
      <c r="L128" s="1">
        <f>IF(K125+L125&lt;10,L125,IF(L125=10,10-K125,IF(L125=11,10,-1)))</f>
        <v>-1</v>
      </c>
      <c r="M128" s="1">
        <f>IF(M125=-1,0,M125)</f>
        <v>0</v>
      </c>
      <c r="N128" s="1">
        <f>IF(M125+N125&lt;10,N125,IF(N125=10,10-M125,IF(N125=11,10,-1)))</f>
        <v>-1</v>
      </c>
      <c r="O128" s="1">
        <f>IF(O125=-1,0,O125)</f>
        <v>0</v>
      </c>
      <c r="P128" s="1">
        <f>IF(O125+P125&lt;10,P125,IF(P125=10,10-O125,IF(P125=11,10,-1)))</f>
        <v>-1</v>
      </c>
      <c r="Q128" s="1">
        <f>IF(Q125=-1,0,Q125)</f>
        <v>0</v>
      </c>
      <c r="R128" s="1">
        <f>IF(Q125+R125&lt;10,R125,IF(R125=10,10-Q125,IF(R125=11,10,-1)))</f>
        <v>-1</v>
      </c>
      <c r="S128" s="1">
        <f>IF(S125=10,-1,IF(S125=11,10,S125))</f>
        <v>-1</v>
      </c>
      <c r="T128" s="1">
        <f>IF(T125=10,10-S125,IF(T125=11,10,T125))</f>
        <v>-1</v>
      </c>
      <c r="U128" s="1">
        <f>IF(U125=10,10-T125,IF(U125=11,10,IF(U125=-1,0,U125)))</f>
        <v>0</v>
      </c>
      <c r="Z128" s="27" t="s">
        <v>37</v>
      </c>
    </row>
    <row r="129" spans="2:26" ht="12.75">
      <c r="B129" s="1">
        <f>IF(B125=10,1,0)</f>
        <v>0</v>
      </c>
      <c r="D129" s="1">
        <f>IF(D125=10,1,0)</f>
        <v>0</v>
      </c>
      <c r="F129" s="1">
        <f>IF(F125=10,1,0)</f>
        <v>0</v>
      </c>
      <c r="H129" s="1">
        <f>IF(H125=10,1,0)</f>
        <v>0</v>
      </c>
      <c r="J129" s="1">
        <f>IF(J125=10,1,0)</f>
        <v>0</v>
      </c>
      <c r="L129" s="1">
        <f>IF(L125=10,1,0)</f>
        <v>0</v>
      </c>
      <c r="N129" s="1">
        <f>IF(N125=10,1,0)</f>
        <v>0</v>
      </c>
      <c r="P129" s="1">
        <f>IF(P125=10,1,0)</f>
        <v>0</v>
      </c>
      <c r="R129" s="1">
        <f>IF(R125=10,1,0)</f>
        <v>0</v>
      </c>
      <c r="S129" s="1">
        <f>IF(S125=10,1,0)</f>
        <v>0</v>
      </c>
      <c r="T129" s="1">
        <f>IF(T125=10,1,0)</f>
        <v>0</v>
      </c>
      <c r="U129" s="1">
        <f>IF(U125=10,1,0)</f>
        <v>0</v>
      </c>
      <c r="W129" s="34">
        <f>B129+D129+F129+H129+J129+L129+N129+P129+R129+S129+T129+U129</f>
        <v>0</v>
      </c>
      <c r="Z129" s="27" t="s">
        <v>38</v>
      </c>
    </row>
    <row r="130" spans="2:26" ht="12.75">
      <c r="B130" s="1">
        <f>IF(B125=11,1,0)</f>
        <v>0</v>
      </c>
      <c r="D130" s="1">
        <f>IF(D125=11,1,0)</f>
        <v>0</v>
      </c>
      <c r="F130" s="1">
        <f>IF(F125=11,1,0)</f>
        <v>0</v>
      </c>
      <c r="H130" s="1">
        <f>IF(H125=11,1,0)</f>
        <v>0</v>
      </c>
      <c r="J130" s="1">
        <f>IF(J125=11,1,0)</f>
        <v>0</v>
      </c>
      <c r="L130" s="1">
        <f>IF(L125=11,1,0)</f>
        <v>0</v>
      </c>
      <c r="N130" s="1">
        <f>IF(N125=11,1,0)</f>
        <v>0</v>
      </c>
      <c r="P130" s="1">
        <f>IF(P125=11,1,0)</f>
        <v>0</v>
      </c>
      <c r="R130" s="1">
        <f>IF(R125=11,1,0)</f>
        <v>0</v>
      </c>
      <c r="S130" s="1">
        <f>IF(S125=11,1,0)</f>
        <v>0</v>
      </c>
      <c r="T130" s="1">
        <f>IF(T125=11,1,0)</f>
        <v>0</v>
      </c>
      <c r="U130" s="1">
        <f>IF(U125=11,1,0)</f>
        <v>0</v>
      </c>
      <c r="W130" s="34">
        <f>B130+D130+F130+H130+J130+L130+N130+P130+R130+S130+T130+U130</f>
        <v>0</v>
      </c>
      <c r="Z130" s="27" t="s">
        <v>39</v>
      </c>
    </row>
    <row r="131" spans="2:26" ht="12.75">
      <c r="B131" s="1">
        <f>IF(SUM(B129:B130)=0,1,0)</f>
        <v>1</v>
      </c>
      <c r="D131" s="1">
        <f>IF(SUM(D129:D130)=0,1,0)</f>
        <v>1</v>
      </c>
      <c r="F131" s="1">
        <f>IF(SUM(F129:F130)=0,1,0)</f>
        <v>1</v>
      </c>
      <c r="H131" s="1">
        <f>IF(SUM(H129:H130)=0,1,0)</f>
        <v>1</v>
      </c>
      <c r="J131" s="1">
        <f>IF(SUM(J129:J130)=0,1,0)</f>
        <v>1</v>
      </c>
      <c r="L131" s="1">
        <f>IF(SUM(L129:L130)=0,1,0)</f>
        <v>1</v>
      </c>
      <c r="N131" s="1">
        <f>IF(SUM(N129:N130)=0,1,0)</f>
        <v>1</v>
      </c>
      <c r="P131" s="1">
        <f>IF(SUM(P129:P130)=0,1,0)</f>
        <v>1</v>
      </c>
      <c r="R131" s="1">
        <f>IF(SUM(R129:R130)=0,1,0)</f>
        <v>1</v>
      </c>
      <c r="S131" s="1">
        <f>IF(SUM(S129:S130)=0,1,0)</f>
        <v>1</v>
      </c>
      <c r="T131" s="1">
        <f>IF(SUM(T129:T130)=0,1,0)</f>
        <v>1</v>
      </c>
      <c r="U131" s="1">
        <f>IF(SUM(U129:U130)=0,1,0)</f>
        <v>1</v>
      </c>
      <c r="Z131" s="27" t="s">
        <v>40</v>
      </c>
    </row>
    <row r="132" spans="1:26" ht="12.75">
      <c r="A132" s="30">
        <f>A128+B128+(B129*D131*C128)+(B129*D129*C128)+(B129*D130*D128)+(B130*D131)*(C128+D128)+(B130*D129)*(C128+D128)+(B130*D130*F131)*(D128+E128)+(B130*D130*F129)*(D128+E128)+(B130*D130*F130)*(D128+F128)</f>
        <v>-1</v>
      </c>
      <c r="B132" s="30"/>
      <c r="C132" s="30">
        <f>A132+C128+D128+(D129*F131*E128)+(D129*F129*E128)+(D129*F130*F128)+(D130*F131)*(E128+F128)+(D130*F129)*(E128+F128)+(D130*F130*H131)*(F128+G128)+(D130*F130*H129)*(F128+G128)+(D130*F130*H130)*(F128+H128)</f>
        <v>-2</v>
      </c>
      <c r="D132" s="30"/>
      <c r="E132" s="30">
        <f>C132+E128+F128+(F129*H131*G128)+(F129*H129*G128)+(F129*H130*H128)+(F130*H131)*(G128+H128)+(F130*H129)*(G128+H128)+(F130*H130*J131)*(H128+I128)+(F130*H130*J129)*(H128+I128)+(F130*H130*J130)*(H128+J128)</f>
        <v>-3</v>
      </c>
      <c r="F132" s="30"/>
      <c r="G132" s="30">
        <f>E132+G128+H128+(H129*J131*I128)+(H129*J129*I128)+(H129*J130*J128)+(H130*J131)*(I128+J128)+(H130*J129)*(I128+J128)+(H130*J130*L131)*(J128+K128)+(H130*J130*L129)*(J128+K128)+(H130*J130*L130)*(J128+L128)</f>
        <v>-4</v>
      </c>
      <c r="H132" s="30"/>
      <c r="I132" s="30">
        <f>G132+I128+J128+(J129*L131*K128)+(J129*L129*K128)+(J129*L130*L128)+(J130*L131)*(K128+L128)+(J130*L129)*(K128+L128)+(J130*L130*N131)*(L128+M128)+(J130*L130*N129)*(L128+M128)+(J130*L130*N130)*(L128+N128)</f>
        <v>-5</v>
      </c>
      <c r="J132" s="30"/>
      <c r="K132" s="30">
        <f>I132+K128+L128+(L129*N131*M128)+(L129*N129*M128)+(L129*N130*N128)+(L130*N131)*(M128+N128)+(L130*N129)*(M128+N128)+(L130*N130*P131)*(N128+O128)+(L130*N130*P129)*(N128+O128)+(L130*N130*P130)*(N128+P128)</f>
        <v>-6</v>
      </c>
      <c r="L132" s="30"/>
      <c r="M132" s="30">
        <f>K132+M128+N128+(N129*P131*O128)+(N129*P129*O128)+(N129*P130*P128)+(N130*P131)*(O128+P128)+(N130*P129)*(O128+P128)+(N130*P130*R131)*(P128+Q128)+(N130*P130*R129)*(P128+Q128)+(N130*P130*R130)*(P128+R128)</f>
        <v>-7</v>
      </c>
      <c r="N132" s="30"/>
      <c r="O132" s="30">
        <f>M132+O128+P128+(P129*R131*Q128)+(P129*R129*Q128)+(P129*R130*R128)+(P130*R131)*(Q128+R128)+(P130*R129)*(Q128+R128)+(P130*R130*S131)*(R128+S128)+(P130*R130*S130)*(R128+S128)</f>
        <v>-8</v>
      </c>
      <c r="P132" s="30"/>
      <c r="Q132" s="30">
        <f>O132+Q128+R128+(R129*S131*S128)+(R129*S130*S128)+(R130*S131)*(S128+T128)+(R130*S130)*(S128+T128)</f>
        <v>-9</v>
      </c>
      <c r="R132" s="30"/>
      <c r="S132" s="35">
        <f>Q132+S128+T128+U128</f>
        <v>-11</v>
      </c>
      <c r="T132" s="35"/>
      <c r="U132" s="35"/>
      <c r="Z132" s="27" t="s">
        <v>41</v>
      </c>
    </row>
    <row r="133" spans="1:26" ht="12.75">
      <c r="A133" s="36">
        <f>IF(A125+B125=-2,1,0)</f>
        <v>1</v>
      </c>
      <c r="B133" s="1">
        <f>IF(B125=-1,1,0)</f>
        <v>1</v>
      </c>
      <c r="C133" s="36">
        <f>IF(C125+D125=-2,1,0)</f>
        <v>1</v>
      </c>
      <c r="D133" s="1">
        <f>IF(D125=-1,1,0)</f>
        <v>1</v>
      </c>
      <c r="E133" s="36">
        <f>IF(E125+F125=-2,1,0)</f>
        <v>1</v>
      </c>
      <c r="F133" s="1">
        <f>IF(F125=-1,1,0)</f>
        <v>1</v>
      </c>
      <c r="G133" s="36">
        <f>IF(G125+H125=-2,1,0)</f>
        <v>1</v>
      </c>
      <c r="H133" s="1">
        <f>IF(H125=-1,1,0)</f>
        <v>1</v>
      </c>
      <c r="I133" s="36">
        <f>IF(I125+J125=-2,1,0)</f>
        <v>1</v>
      </c>
      <c r="J133" s="1">
        <f>IF(J125=-1,1,0)</f>
        <v>1</v>
      </c>
      <c r="K133" s="36">
        <f>IF(K125+L125=-2,1,0)</f>
        <v>1</v>
      </c>
      <c r="L133" s="1">
        <f>IF(L125=-1,1,0)</f>
        <v>1</v>
      </c>
      <c r="M133" s="36">
        <f>IF(M125+N125=-2,1,0)</f>
        <v>1</v>
      </c>
      <c r="N133" s="1">
        <f>IF(N125=-1,1,0)</f>
        <v>1</v>
      </c>
      <c r="O133" s="36">
        <f>IF(O125+P125=-2,1,0)</f>
        <v>1</v>
      </c>
      <c r="P133" s="1">
        <f>IF(P125=-1,1,0)</f>
        <v>1</v>
      </c>
      <c r="Q133" s="36">
        <f>IF(Q125+R125=-2,1,0)</f>
        <v>1</v>
      </c>
      <c r="R133" s="1">
        <f>IF(R125=-1,1,0)</f>
        <v>1</v>
      </c>
      <c r="S133" s="36">
        <f>IF(S125+T125+U125=-3,1,0)</f>
        <v>1</v>
      </c>
      <c r="T133" s="36">
        <f>IF(OR(S125=-1,T125=-1),1,0)</f>
        <v>1</v>
      </c>
      <c r="U133" s="1">
        <f>IF(AND(T125&lt;10,U125=-1,S125=11),1,0)</f>
        <v>0</v>
      </c>
      <c r="W133" s="37">
        <f>SUM(A133:U133)</f>
        <v>20</v>
      </c>
      <c r="Z133" s="27" t="s">
        <v>42</v>
      </c>
    </row>
    <row r="134" spans="1:26" ht="12.75">
      <c r="A134" s="33">
        <f>IF(AND(A125&lt;4,A126=TRUE),1,0)</f>
        <v>0</v>
      </c>
      <c r="B134" s="33">
        <f>IF(AND(A125&gt;8,A126=TRUE),1,0)</f>
        <v>0</v>
      </c>
      <c r="C134" s="33">
        <f>IF(AND(C125&lt;4,C126=TRUE),1,0)</f>
        <v>0</v>
      </c>
      <c r="D134" s="33">
        <f>IF(AND(C125&gt;8,C126=TRUE),1,0)</f>
        <v>0</v>
      </c>
      <c r="E134" s="33">
        <f>IF(AND(E125&lt;4,E126=TRUE),1,0)</f>
        <v>0</v>
      </c>
      <c r="F134" s="33">
        <f>IF(AND(E125&gt;8,E126=TRUE),1,0)</f>
        <v>0</v>
      </c>
      <c r="G134" s="33">
        <f>IF(AND(G125&lt;4,G126=TRUE),1,0)</f>
        <v>0</v>
      </c>
      <c r="H134" s="33">
        <f>IF(AND(G125&gt;8,G126=TRUE),1,0)</f>
        <v>0</v>
      </c>
      <c r="I134" s="33">
        <f>IF(AND(I125&lt;4,I126=TRUE),1,0)</f>
        <v>0</v>
      </c>
      <c r="J134" s="33">
        <f>IF(AND(I125&gt;8,I126=TRUE),1,0)</f>
        <v>0</v>
      </c>
      <c r="K134" s="33">
        <f>IF(AND(K125&lt;4,K126=TRUE),1,0)</f>
        <v>0</v>
      </c>
      <c r="L134" s="33">
        <f>IF(AND(K125&gt;8,K126=TRUE),1,0)</f>
        <v>0</v>
      </c>
      <c r="M134" s="33">
        <f>IF(AND(M125&lt;4,M126=TRUE),1,0)</f>
        <v>0</v>
      </c>
      <c r="N134" s="33">
        <f>IF(AND(M125&gt;8,M126=TRUE),1,0)</f>
        <v>0</v>
      </c>
      <c r="O134" s="33">
        <f>IF(AND(O125&lt;4,O126=TRUE),1,0)</f>
        <v>0</v>
      </c>
      <c r="P134" s="33">
        <f>IF(AND(O125&gt;8,O126=TRUE),1,0)</f>
        <v>0</v>
      </c>
      <c r="Q134" s="33">
        <f>IF(AND(Q125&lt;4,Q126=TRUE),1,0)</f>
        <v>0</v>
      </c>
      <c r="R134" s="33">
        <f>IF(AND(Q125&gt;8,Q126=TRUE),1,0)</f>
        <v>0</v>
      </c>
      <c r="S134" s="33">
        <f>IF(AND(S125&lt;4,S126=TRUE),1,0)</f>
        <v>0</v>
      </c>
      <c r="T134" s="33">
        <f>IF(AND(S125&gt;8,S126=TRUE),1,0)</f>
        <v>0</v>
      </c>
      <c r="U134" s="33">
        <f>IF(AND(U125&lt;4,U126=TRUE),1,0)</f>
        <v>0</v>
      </c>
      <c r="V134" s="33">
        <f>IF(AND(U125&gt;8,U126=TRUE),1,0)</f>
        <v>0</v>
      </c>
      <c r="W134" s="33">
        <f>IF(AND(T125&lt;4,T126=TRUE),1,0)</f>
        <v>0</v>
      </c>
      <c r="X134" s="33">
        <f>IF(AND(T125&gt;8,T126=TRUE),1,0)</f>
        <v>0</v>
      </c>
      <c r="Z134" s="27" t="s">
        <v>43</v>
      </c>
    </row>
    <row r="135" spans="1:26" ht="12.75">
      <c r="A135" s="33">
        <f>IF(AND(A125=-1,B125&lt;&gt;-1,B125&lt;&gt;11),1,0)</f>
        <v>0</v>
      </c>
      <c r="B135" s="33">
        <f>IF(AND(A125&lt;&gt;-1,B125=11),1,0)</f>
        <v>0</v>
      </c>
      <c r="C135" s="33">
        <f>IF(AND(C125=-1,D125&lt;&gt;-1,D125&lt;&gt;11),1,0)</f>
        <v>0</v>
      </c>
      <c r="D135" s="33">
        <f>IF(AND(C125&lt;&gt;-1,D125=11),1,0)</f>
        <v>0</v>
      </c>
      <c r="E135" s="33">
        <f>IF(AND(E125=-1,F125&lt;&gt;-1,F125&lt;&gt;11),1,0)</f>
        <v>0</v>
      </c>
      <c r="F135" s="33">
        <f>IF(AND(E125&lt;&gt;-1,F125=11),1,0)</f>
        <v>0</v>
      </c>
      <c r="G135" s="33">
        <f>IF(AND(G125=-1,H125&lt;&gt;-1,H125&lt;&gt;11),1,0)</f>
        <v>0</v>
      </c>
      <c r="H135" s="33">
        <f>IF(AND(G125&lt;&gt;-1,H125=11),1,0)</f>
        <v>0</v>
      </c>
      <c r="I135" s="33">
        <f>IF(AND(I125=-1,J125&lt;&gt;-1,J125&lt;&gt;11),1,0)</f>
        <v>0</v>
      </c>
      <c r="J135" s="33">
        <f>IF(AND(I125&lt;&gt;-1,J125=11),1,0)</f>
        <v>0</v>
      </c>
      <c r="K135" s="33">
        <f>IF(AND(K125=-1,L125&lt;&gt;-1,L125&lt;&gt;11),1,0)</f>
        <v>0</v>
      </c>
      <c r="L135" s="33">
        <f>IF(AND(K125&lt;&gt;-1,L125=11),1,0)</f>
        <v>0</v>
      </c>
      <c r="M135" s="33">
        <f>IF(AND(M125=-1,N125&lt;&gt;-1,N125&lt;&gt;11),1,0)</f>
        <v>0</v>
      </c>
      <c r="N135" s="33">
        <f>IF(AND(M125&lt;&gt;-1,N125=11),1,0)</f>
        <v>0</v>
      </c>
      <c r="O135" s="33">
        <f>IF(AND(O125=-1,P125&lt;&gt;-1,P125&lt;&gt;11),1,0)</f>
        <v>0</v>
      </c>
      <c r="P135" s="33">
        <f>IF(AND(O125&lt;&gt;-1,P125=11),1,0)</f>
        <v>0</v>
      </c>
      <c r="Q135" s="33">
        <f>IF(AND(Q125=-1,R125&lt;&gt;-1,R125&lt;&gt;11),1,0)</f>
        <v>0</v>
      </c>
      <c r="R135" s="33">
        <f>IF(AND(Q125&lt;&gt;-1,R125=11),1,0)</f>
        <v>0</v>
      </c>
      <c r="S135" s="33">
        <f>IF(OR(S129=1,AND(T130=1,S130&lt;&gt;1),AND(T129=1,S130=1),AND(T129=1,S129=1),AND(T129=1,U125=-1),AND(T130=1,U125=-1),AND(S130&lt;&gt;1,T125&lt;10,U125&lt;&gt;-1),AND(T130=1,U129=1),AND(T125&lt;10,U130=1),AND(T129=1,U129=1)),1,0)</f>
        <v>0</v>
      </c>
      <c r="Z135" s="27" t="s">
        <v>44</v>
      </c>
    </row>
    <row r="136" spans="1:26" ht="12.75">
      <c r="A136" s="33">
        <f>IF(AND(B125&lt;10,A125+B125&gt;9),1,0)</f>
        <v>0</v>
      </c>
      <c r="C136" s="33">
        <f>IF(AND(D125&lt;10,C125+D125&gt;9),1,0)</f>
        <v>0</v>
      </c>
      <c r="E136" s="33">
        <f>IF(AND(F125&lt;10,E125+F125&gt;9),1,0)</f>
        <v>0</v>
      </c>
      <c r="G136" s="33">
        <f>IF(AND(H125&lt;10,G125+H125&gt;9),1,0)</f>
        <v>0</v>
      </c>
      <c r="I136" s="33">
        <f>IF(AND(J125&lt;10,I125+J125&gt;9),1,0)</f>
        <v>0</v>
      </c>
      <c r="K136" s="33">
        <f>IF(AND(L125&lt;10,K125+L125&gt;9),1,0)</f>
        <v>0</v>
      </c>
      <c r="M136" s="33">
        <f>IF(AND(N125&lt;10,M125+N125&gt;9),1,0)</f>
        <v>0</v>
      </c>
      <c r="O136" s="33">
        <f>IF(AND(P125&lt;10,O125+P125&gt;9),1,0)</f>
        <v>0</v>
      </c>
      <c r="Q136" s="33">
        <f>IF(AND(R125&lt;10,Q125+R125&gt;9),1,0)</f>
        <v>0</v>
      </c>
      <c r="S136" s="33">
        <f>IF(AND(S125&lt;10,T125&lt;10,S125+T125&gt;9),1,0)</f>
        <v>0</v>
      </c>
      <c r="T136" s="33">
        <f>IF(AND(T125&lt;10,U125&lt;10,T125+U125&gt;9),1,0)</f>
        <v>0</v>
      </c>
      <c r="Z136" s="27" t="s">
        <v>45</v>
      </c>
    </row>
    <row r="137" spans="1:26" ht="12.75">
      <c r="A137" s="33">
        <f>A134+B134+A135+B135+A136</f>
        <v>0</v>
      </c>
      <c r="C137" s="33">
        <f>C134+D134+C135+D135+C136</f>
        <v>0</v>
      </c>
      <c r="E137" s="33">
        <f>E134+F134+E135+F135+E136</f>
        <v>0</v>
      </c>
      <c r="G137" s="33">
        <f>G134+H134+G135+H135+G136</f>
        <v>0</v>
      </c>
      <c r="I137" s="33">
        <f>I134+J134+I135+J135+I136</f>
        <v>0</v>
      </c>
      <c r="K137" s="33">
        <f>K134+L134+K135+L135+K136</f>
        <v>0</v>
      </c>
      <c r="M137" s="33">
        <f>M134+N134+M135+N135+M136</f>
        <v>0</v>
      </c>
      <c r="O137" s="33">
        <f>O134+P134+O135+P135+O136</f>
        <v>0</v>
      </c>
      <c r="Q137" s="33">
        <f>Q134+R134+Q135+R135+Q136</f>
        <v>0</v>
      </c>
      <c r="S137" s="33">
        <f>V127+S134+T134+U134+V134+W134+X134+S135+S136+T136</f>
        <v>0</v>
      </c>
      <c r="W137" s="38">
        <f>A137+C137+E137+G137+I137+K137+M137+O137+Q137+S137</f>
        <v>0</v>
      </c>
      <c r="Z137" s="27" t="s">
        <v>46</v>
      </c>
    </row>
    <row r="138" spans="1:26" ht="12.75">
      <c r="A138" s="39">
        <f>IF(A125=9,1,0)</f>
        <v>0</v>
      </c>
      <c r="B138" s="39">
        <f>IF(AND(A125=9,B125=10),1,0)</f>
        <v>0</v>
      </c>
      <c r="C138" s="39">
        <f>IF(C125=9,1,0)</f>
        <v>0</v>
      </c>
      <c r="D138" s="39">
        <f>IF(AND(C125=9,D125=10),1,0)</f>
        <v>0</v>
      </c>
      <c r="E138" s="39">
        <f>IF(E125=9,1,0)</f>
        <v>0</v>
      </c>
      <c r="F138" s="39">
        <f>IF(AND(E125=9,F125=10),1,0)</f>
        <v>0</v>
      </c>
      <c r="G138" s="39">
        <f>IF(G125=9,1,0)</f>
        <v>0</v>
      </c>
      <c r="H138" s="39">
        <f>IF(AND(G125=9,H125=10),1,0)</f>
        <v>0</v>
      </c>
      <c r="I138" s="39">
        <f>IF(I125=9,1,0)</f>
        <v>0</v>
      </c>
      <c r="J138" s="39">
        <f>IF(AND(I125=9,J125=10),1,0)</f>
        <v>0</v>
      </c>
      <c r="K138" s="39">
        <f>IF(K125=9,1,0)</f>
        <v>0</v>
      </c>
      <c r="L138" s="39">
        <f>IF(AND(K125=9,L125=10),1,0)</f>
        <v>0</v>
      </c>
      <c r="M138" s="39">
        <f>IF(M125=9,1,0)</f>
        <v>0</v>
      </c>
      <c r="N138" s="39">
        <f>IF(AND(M125=9,N125=10),1,0)</f>
        <v>0</v>
      </c>
      <c r="O138" s="39">
        <f>IF(O125=9,1,0)</f>
        <v>0</v>
      </c>
      <c r="P138" s="39">
        <f>IF(AND(O125=9,P125=10),1,0)</f>
        <v>0</v>
      </c>
      <c r="Q138" s="39">
        <f>IF(Q125=9,1,0)</f>
        <v>0</v>
      </c>
      <c r="R138" s="39">
        <f>IF(AND(Q125=9,R125=10),1,0)</f>
        <v>0</v>
      </c>
      <c r="S138" s="39">
        <f>IF(S125=9,1,0)</f>
        <v>0</v>
      </c>
      <c r="T138" s="39">
        <f>IF(AND(S125=9,T125=10),1,0)</f>
        <v>0</v>
      </c>
      <c r="U138" s="39">
        <f>IF(T125=9,1,0)</f>
        <v>0</v>
      </c>
      <c r="V138" s="39">
        <f>IF(AND(T125=9,U125=10),1,0)</f>
        <v>0</v>
      </c>
      <c r="W138" s="40"/>
      <c r="Z138" s="27" t="s">
        <v>47</v>
      </c>
    </row>
    <row r="139" spans="1:26" ht="12.75">
      <c r="A139" s="39">
        <f>IF(AND(A125&lt;8,A125&lt;&gt;-1),1,0)</f>
        <v>0</v>
      </c>
      <c r="B139" s="39"/>
      <c r="C139" s="39">
        <f>IF(AND(C125&lt;8,C125&lt;&gt;-1),1,0)</f>
        <v>0</v>
      </c>
      <c r="D139" s="39"/>
      <c r="E139" s="39">
        <f>IF(AND(E125&lt;8,E125&lt;&gt;-1),1,0)</f>
        <v>0</v>
      </c>
      <c r="F139" s="39"/>
      <c r="G139" s="39">
        <f>IF(AND(G125&lt;8,G125&lt;&gt;-1),1,0)</f>
        <v>0</v>
      </c>
      <c r="H139" s="39"/>
      <c r="I139" s="39">
        <f>IF(AND(I125&lt;8,I125&lt;&gt;-1),1,0)</f>
        <v>0</v>
      </c>
      <c r="J139" s="39"/>
      <c r="K139" s="39">
        <f>IF(AND(K125&lt;8,K125&lt;&gt;-1),1,0)</f>
        <v>0</v>
      </c>
      <c r="L139" s="39"/>
      <c r="M139" s="39">
        <f>IF(AND(M125&lt;8,M125&lt;&gt;-1),1,0)</f>
        <v>0</v>
      </c>
      <c r="N139" s="39"/>
      <c r="O139" s="39">
        <f>IF(AND(O125&lt;8,O125&lt;&gt;-1),1,0)</f>
        <v>0</v>
      </c>
      <c r="P139" s="39"/>
      <c r="Q139" s="39">
        <f>IF(AND(Q125&lt;8,Q125&lt;&gt;-1),1,0)</f>
        <v>0</v>
      </c>
      <c r="R139" s="39"/>
      <c r="S139" s="39">
        <f>IF(AND(S125&lt;8,S125&lt;&gt;-1),1,0)</f>
        <v>0</v>
      </c>
      <c r="T139" s="39">
        <f>IF(AND(T125&lt;8,T125&lt;&gt;-1,S125=11),1,0)</f>
        <v>0</v>
      </c>
      <c r="U139" s="39">
        <f>IF(AND(U125&lt;8,U125&lt;&gt;-1,T125&gt;9),1,0)</f>
        <v>0</v>
      </c>
      <c r="V139" s="39"/>
      <c r="W139" s="40"/>
      <c r="Z139" s="27" t="s">
        <v>48</v>
      </c>
    </row>
    <row r="140" spans="2:16" ht="12.75">
      <c r="B140" s="34">
        <f>IF(SUM(S130:T130)=2,12,IF(OR(S130=1,T129=1),11,10))</f>
        <v>10</v>
      </c>
      <c r="D140" s="34">
        <f>W130</f>
        <v>0</v>
      </c>
      <c r="F140" s="34">
        <f>IF(OR(AND(S130=1,T130=1,U130=0),AND(T129=1,U130=0)),B140-D140-1,B140-D140)</f>
        <v>10</v>
      </c>
      <c r="H140" s="34">
        <f>W129</f>
        <v>0</v>
      </c>
      <c r="J140" s="34">
        <f>A138+C138+E138+G138+I138+K138+M138+O138+Q138+S138+U138</f>
        <v>0</v>
      </c>
      <c r="L140" s="34">
        <f>B138+D138+F138+H138+J138+L138+N138+P138+R138+T138+V138</f>
        <v>0</v>
      </c>
      <c r="N140" s="34">
        <f>W127</f>
        <v>0</v>
      </c>
      <c r="P140" s="34">
        <f>A139+C139+E139+G139+I139+K139+M139+O139+Q139+S139+T139+U139</f>
        <v>0</v>
      </c>
    </row>
    <row r="141" spans="1:29" ht="12.75">
      <c r="A141" s="28">
        <v>1</v>
      </c>
      <c r="B141" s="28">
        <v>1</v>
      </c>
      <c r="C141" s="28">
        <v>1</v>
      </c>
      <c r="D141" s="28">
        <v>1</v>
      </c>
      <c r="E141" s="28">
        <v>1</v>
      </c>
      <c r="F141" s="28">
        <v>1</v>
      </c>
      <c r="G141" s="28">
        <v>1</v>
      </c>
      <c r="H141" s="28">
        <v>1</v>
      </c>
      <c r="I141" s="28">
        <v>1</v>
      </c>
      <c r="J141" s="28">
        <v>1</v>
      </c>
      <c r="K141" s="28">
        <v>1</v>
      </c>
      <c r="L141" s="28">
        <v>1</v>
      </c>
      <c r="M141" s="28">
        <v>1</v>
      </c>
      <c r="N141" s="28">
        <v>1</v>
      </c>
      <c r="O141" s="28">
        <v>1</v>
      </c>
      <c r="P141" s="28">
        <v>1</v>
      </c>
      <c r="Q141" s="28">
        <v>1</v>
      </c>
      <c r="R141" s="28">
        <v>1</v>
      </c>
      <c r="S141" s="28">
        <v>1</v>
      </c>
      <c r="T141" s="28">
        <v>1</v>
      </c>
      <c r="U141" s="28">
        <v>1</v>
      </c>
      <c r="V141" s="28"/>
      <c r="W141" s="29"/>
      <c r="X141" s="28"/>
      <c r="Y141" s="28">
        <v>8</v>
      </c>
      <c r="Z141" s="29" t="s">
        <v>32</v>
      </c>
      <c r="AA141" s="28"/>
      <c r="AB141" s="28"/>
      <c r="AC141" s="28"/>
    </row>
    <row r="142" spans="1:29" ht="12.75">
      <c r="A142" s="30">
        <f>IF(A141&lt;&gt;1,13-A141,A141)</f>
        <v>1</v>
      </c>
      <c r="B142" s="30">
        <f>IF(B141&gt;3,B141-2,IF(B141=2,13,IF(B141=3,12,1)))</f>
        <v>1</v>
      </c>
      <c r="C142" s="30">
        <f>IF(C141&lt;&gt;1,13-C141,C141)</f>
        <v>1</v>
      </c>
      <c r="D142" s="30">
        <f>IF(D141&gt;3,D141-2,IF(D141=2,13,IF(D141=3,12,1)))</f>
        <v>1</v>
      </c>
      <c r="E142" s="30">
        <f>IF(E141&lt;&gt;1,13-E141,E141)</f>
        <v>1</v>
      </c>
      <c r="F142" s="30">
        <f>IF(F141&gt;3,F141-2,IF(F141=2,13,IF(F141=3,12,1)))</f>
        <v>1</v>
      </c>
      <c r="G142" s="30">
        <f>IF(G141&lt;&gt;1,13-G141,G141)</f>
        <v>1</v>
      </c>
      <c r="H142" s="30">
        <f>IF(H141&gt;3,H141-2,IF(H141=2,13,IF(H141=3,12,1)))</f>
        <v>1</v>
      </c>
      <c r="I142" s="30">
        <f>IF(I141&lt;&gt;1,13-I141,I141)</f>
        <v>1</v>
      </c>
      <c r="J142" s="30">
        <f>IF(J141&gt;3,J141-2,IF(J141=2,13,IF(J141=3,12,1)))</f>
        <v>1</v>
      </c>
      <c r="K142" s="30">
        <f>IF(K141&lt;&gt;1,13-K141,K141)</f>
        <v>1</v>
      </c>
      <c r="L142" s="30">
        <f>IF(L141&gt;3,L141-2,IF(L141=2,13,IF(L141=3,12,1)))</f>
        <v>1</v>
      </c>
      <c r="M142" s="30">
        <f>IF(M141&lt;&gt;1,13-M141,M141)</f>
        <v>1</v>
      </c>
      <c r="N142" s="30">
        <f>IF(N141&gt;3,N141-2,IF(N141=2,13,IF(N141=3,12,1)))</f>
        <v>1</v>
      </c>
      <c r="O142" s="30">
        <f>IF(O141&lt;&gt;1,13-O141,O141)</f>
        <v>1</v>
      </c>
      <c r="P142" s="30">
        <f>IF(P141&gt;3,P141-2,IF(P141=2,13,IF(P141=3,12,1)))</f>
        <v>1</v>
      </c>
      <c r="Q142" s="30">
        <f>IF(Q141&lt;&gt;1,13-Q141,Q141)</f>
        <v>1</v>
      </c>
      <c r="R142" s="30">
        <f>IF(R141&gt;3,R141-2,IF(R141=2,13,IF(R141=3,12,1)))</f>
        <v>1</v>
      </c>
      <c r="S142" s="30">
        <f>IF(S141&gt;2,14-S141,IF(S141=2,13,1))</f>
        <v>1</v>
      </c>
      <c r="T142" s="30">
        <f>IF(T141&gt;4,16-T141,IF(T141=2,13,IF(T141=3,12,IF(T141=4,2,1))))</f>
        <v>1</v>
      </c>
      <c r="U142" s="30">
        <f>IF(U141&gt;4,16-U141,IF(U141=2,13,IF(U141=3,12,IF(U141=4,2,1))))</f>
        <v>1</v>
      </c>
      <c r="V142" s="30"/>
      <c r="W142" s="30"/>
      <c r="X142" s="30"/>
      <c r="Y142" s="30"/>
      <c r="Z142" s="31" t="s">
        <v>33</v>
      </c>
      <c r="AA142" s="30"/>
      <c r="AB142" s="30"/>
      <c r="AC142" s="30"/>
    </row>
    <row r="143" spans="1:26" ht="12.75">
      <c r="A143" s="1">
        <f>A142-2</f>
        <v>-1</v>
      </c>
      <c r="B143" s="1">
        <f>B142-2</f>
        <v>-1</v>
      </c>
      <c r="C143" s="1">
        <f>C142-2</f>
        <v>-1</v>
      </c>
      <c r="D143" s="1">
        <f>D142-2</f>
        <v>-1</v>
      </c>
      <c r="E143" s="1">
        <f>E142-2</f>
        <v>-1</v>
      </c>
      <c r="F143" s="1">
        <f>F142-2</f>
        <v>-1</v>
      </c>
      <c r="G143" s="1">
        <f>G142-2</f>
        <v>-1</v>
      </c>
      <c r="H143" s="1">
        <f>H142-2</f>
        <v>-1</v>
      </c>
      <c r="I143" s="1">
        <f>I142-2</f>
        <v>-1</v>
      </c>
      <c r="J143" s="1">
        <f>J142-2</f>
        <v>-1</v>
      </c>
      <c r="K143" s="1">
        <f>K142-2</f>
        <v>-1</v>
      </c>
      <c r="L143" s="1">
        <f>L142-2</f>
        <v>-1</v>
      </c>
      <c r="M143" s="1">
        <f>M142-2</f>
        <v>-1</v>
      </c>
      <c r="N143" s="1">
        <f>N142-2</f>
        <v>-1</v>
      </c>
      <c r="O143" s="1">
        <f>O142-2</f>
        <v>-1</v>
      </c>
      <c r="P143" s="1">
        <f>P142-2</f>
        <v>-1</v>
      </c>
      <c r="Q143" s="1">
        <f>Q142-2</f>
        <v>-1</v>
      </c>
      <c r="R143" s="1">
        <f>R142-2</f>
        <v>-1</v>
      </c>
      <c r="S143" s="1">
        <f>S142-2</f>
        <v>-1</v>
      </c>
      <c r="T143" s="1">
        <f>T142-2</f>
        <v>-1</v>
      </c>
      <c r="U143" s="1">
        <f>U142-2</f>
        <v>-1</v>
      </c>
      <c r="Z143" s="27" t="s">
        <v>34</v>
      </c>
    </row>
    <row r="144" spans="1:26" ht="12.75">
      <c r="A144" s="32" t="b">
        <f>FALSE</f>
        <v>0</v>
      </c>
      <c r="C144" s="32" t="b">
        <f>FALSE</f>
        <v>0</v>
      </c>
      <c r="E144" s="32" t="b">
        <f>FALSE</f>
        <v>0</v>
      </c>
      <c r="G144" s="32" t="b">
        <f>FALSE</f>
        <v>0</v>
      </c>
      <c r="I144" s="32" t="b">
        <f>FALSE</f>
        <v>0</v>
      </c>
      <c r="K144" s="32" t="b">
        <f>FALSE</f>
        <v>0</v>
      </c>
      <c r="M144" s="32" t="b">
        <f>FALSE</f>
        <v>0</v>
      </c>
      <c r="O144" s="32" t="b">
        <f>FALSE</f>
        <v>0</v>
      </c>
      <c r="Q144" s="32" t="b">
        <f>FALSE</f>
        <v>0</v>
      </c>
      <c r="S144" s="32" t="b">
        <f>FALSE</f>
        <v>0</v>
      </c>
      <c r="T144" s="32" t="b">
        <f>FALSE</f>
        <v>0</v>
      </c>
      <c r="U144" s="32" t="b">
        <f>FALSE</f>
        <v>0</v>
      </c>
      <c r="Z144" s="27" t="s">
        <v>35</v>
      </c>
    </row>
    <row r="145" spans="1:26" ht="12.75">
      <c r="A145" s="1">
        <f>IF(A144,1,0)</f>
        <v>0</v>
      </c>
      <c r="C145" s="1">
        <f>IF(C144,1,0)</f>
        <v>0</v>
      </c>
      <c r="E145" s="1">
        <f>IF(E144,1,0)</f>
        <v>0</v>
      </c>
      <c r="G145" s="1">
        <f>IF(G144,1,0)</f>
        <v>0</v>
      </c>
      <c r="I145" s="1">
        <f>IF(I144,1,0)</f>
        <v>0</v>
      </c>
      <c r="K145" s="1">
        <f>IF(K144,1,0)</f>
        <v>0</v>
      </c>
      <c r="M145" s="1">
        <f>IF(M144,1,0)</f>
        <v>0</v>
      </c>
      <c r="O145" s="1">
        <f>IF(O144,1,0)</f>
        <v>0</v>
      </c>
      <c r="Q145" s="1">
        <f>IF(Q144,1,0)</f>
        <v>0</v>
      </c>
      <c r="S145" s="1">
        <f>IF(S144,1,0)</f>
        <v>0</v>
      </c>
      <c r="T145" s="1">
        <f>IF(T144,1,0)</f>
        <v>0</v>
      </c>
      <c r="U145" s="1">
        <f>IF(U144,1,0)</f>
        <v>0</v>
      </c>
      <c r="V145" s="33">
        <f>IF(OR(SUM(S145:U145)=3,AND(SUM(S145:U145)=2,T145=1)),1,0)</f>
        <v>0</v>
      </c>
      <c r="W145" s="30">
        <f>SUM(A145:V145)</f>
        <v>0</v>
      </c>
      <c r="Z145" s="27" t="s">
        <v>36</v>
      </c>
    </row>
    <row r="146" spans="1:26" ht="12.75">
      <c r="A146" s="1">
        <f>IF(A143=-1,0,A143)</f>
        <v>0</v>
      </c>
      <c r="B146" s="1">
        <f>IF(A143+B143&lt;10,B143,IF(B143=10,10-A143,IF(B143=11,10,-1)))</f>
        <v>-1</v>
      </c>
      <c r="C146" s="1">
        <f>IF(C143=-1,0,C143)</f>
        <v>0</v>
      </c>
      <c r="D146" s="1">
        <f>IF(C143+D143&lt;10,D143,IF(D143=10,10-C143,IF(D143=11,10,-1)))</f>
        <v>-1</v>
      </c>
      <c r="E146" s="1">
        <f>IF(E143=-1,0,E143)</f>
        <v>0</v>
      </c>
      <c r="F146" s="1">
        <f>IF(E143+F143&lt;10,F143,IF(F143=10,10-E143,IF(F143=11,10,-1)))</f>
        <v>-1</v>
      </c>
      <c r="G146" s="1">
        <f>IF(G143=-1,0,G143)</f>
        <v>0</v>
      </c>
      <c r="H146" s="1">
        <f>IF(G143+H143&lt;10,H143,IF(H143=10,10-G143,IF(H143=11,10,-1)))</f>
        <v>-1</v>
      </c>
      <c r="I146" s="1">
        <f>IF(I143=-1,0,I143)</f>
        <v>0</v>
      </c>
      <c r="J146" s="1">
        <f>IF(I143+J143&lt;10,J143,IF(J143=10,10-I143,IF(J143=11,10,-1)))</f>
        <v>-1</v>
      </c>
      <c r="K146" s="1">
        <f>IF(K143=-1,0,K143)</f>
        <v>0</v>
      </c>
      <c r="L146" s="1">
        <f>IF(K143+L143&lt;10,L143,IF(L143=10,10-K143,IF(L143=11,10,-1)))</f>
        <v>-1</v>
      </c>
      <c r="M146" s="1">
        <f>IF(M143=-1,0,M143)</f>
        <v>0</v>
      </c>
      <c r="N146" s="1">
        <f>IF(M143+N143&lt;10,N143,IF(N143=10,10-M143,IF(N143=11,10,-1)))</f>
        <v>-1</v>
      </c>
      <c r="O146" s="1">
        <f>IF(O143=-1,0,O143)</f>
        <v>0</v>
      </c>
      <c r="P146" s="1">
        <f>IF(O143+P143&lt;10,P143,IF(P143=10,10-O143,IF(P143=11,10,-1)))</f>
        <v>-1</v>
      </c>
      <c r="Q146" s="1">
        <f>IF(Q143=-1,0,Q143)</f>
        <v>0</v>
      </c>
      <c r="R146" s="1">
        <f>IF(Q143+R143&lt;10,R143,IF(R143=10,10-Q143,IF(R143=11,10,-1)))</f>
        <v>-1</v>
      </c>
      <c r="S146" s="1">
        <f>IF(S143=10,-1,IF(S143=11,10,S143))</f>
        <v>-1</v>
      </c>
      <c r="T146" s="1">
        <f>IF(T143=10,10-S143,IF(T143=11,10,T143))</f>
        <v>-1</v>
      </c>
      <c r="U146" s="1">
        <f>IF(U143=10,10-T143,IF(U143=11,10,IF(U143=-1,0,U143)))</f>
        <v>0</v>
      </c>
      <c r="Z146" s="27" t="s">
        <v>37</v>
      </c>
    </row>
    <row r="147" spans="2:26" ht="12.75">
      <c r="B147" s="1">
        <f>IF(B143=10,1,0)</f>
        <v>0</v>
      </c>
      <c r="D147" s="1">
        <f>IF(D143=10,1,0)</f>
        <v>0</v>
      </c>
      <c r="F147" s="1">
        <f>IF(F143=10,1,0)</f>
        <v>0</v>
      </c>
      <c r="H147" s="1">
        <f>IF(H143=10,1,0)</f>
        <v>0</v>
      </c>
      <c r="J147" s="1">
        <f>IF(J143=10,1,0)</f>
        <v>0</v>
      </c>
      <c r="L147" s="1">
        <f>IF(L143=10,1,0)</f>
        <v>0</v>
      </c>
      <c r="N147" s="1">
        <f>IF(N143=10,1,0)</f>
        <v>0</v>
      </c>
      <c r="P147" s="1">
        <f>IF(P143=10,1,0)</f>
        <v>0</v>
      </c>
      <c r="R147" s="1">
        <f>IF(R143=10,1,0)</f>
        <v>0</v>
      </c>
      <c r="S147" s="1">
        <f>IF(S143=10,1,0)</f>
        <v>0</v>
      </c>
      <c r="T147" s="1">
        <f>IF(T143=10,1,0)</f>
        <v>0</v>
      </c>
      <c r="U147" s="1">
        <f>IF(U143=10,1,0)</f>
        <v>0</v>
      </c>
      <c r="W147" s="34">
        <f>B147+D147+F147+H147+J147+L147+N147+P147+R147+S147+T147+U147</f>
        <v>0</v>
      </c>
      <c r="Z147" s="27" t="s">
        <v>38</v>
      </c>
    </row>
    <row r="148" spans="2:26" ht="12.75">
      <c r="B148" s="1">
        <f>IF(B143=11,1,0)</f>
        <v>0</v>
      </c>
      <c r="D148" s="1">
        <f>IF(D143=11,1,0)</f>
        <v>0</v>
      </c>
      <c r="F148" s="1">
        <f>IF(F143=11,1,0)</f>
        <v>0</v>
      </c>
      <c r="H148" s="1">
        <f>IF(H143=11,1,0)</f>
        <v>0</v>
      </c>
      <c r="J148" s="1">
        <f>IF(J143=11,1,0)</f>
        <v>0</v>
      </c>
      <c r="L148" s="1">
        <f>IF(L143=11,1,0)</f>
        <v>0</v>
      </c>
      <c r="N148" s="1">
        <f>IF(N143=11,1,0)</f>
        <v>0</v>
      </c>
      <c r="P148" s="1">
        <f>IF(P143=11,1,0)</f>
        <v>0</v>
      </c>
      <c r="R148" s="1">
        <f>IF(R143=11,1,0)</f>
        <v>0</v>
      </c>
      <c r="S148" s="1">
        <f>IF(S143=11,1,0)</f>
        <v>0</v>
      </c>
      <c r="T148" s="1">
        <f>IF(T143=11,1,0)</f>
        <v>0</v>
      </c>
      <c r="U148" s="1">
        <f>IF(U143=11,1,0)</f>
        <v>0</v>
      </c>
      <c r="W148" s="34">
        <f>B148+D148+F148+H148+J148+L148+N148+P148+R148+S148+T148+U148</f>
        <v>0</v>
      </c>
      <c r="Z148" s="27" t="s">
        <v>39</v>
      </c>
    </row>
    <row r="149" spans="2:26" ht="12.75">
      <c r="B149" s="1">
        <f>IF(SUM(B147:B148)=0,1,0)</f>
        <v>1</v>
      </c>
      <c r="D149" s="1">
        <f>IF(SUM(D147:D148)=0,1,0)</f>
        <v>1</v>
      </c>
      <c r="F149" s="1">
        <f>IF(SUM(F147:F148)=0,1,0)</f>
        <v>1</v>
      </c>
      <c r="H149" s="1">
        <f>IF(SUM(H147:H148)=0,1,0)</f>
        <v>1</v>
      </c>
      <c r="J149" s="1">
        <f>IF(SUM(J147:J148)=0,1,0)</f>
        <v>1</v>
      </c>
      <c r="L149" s="1">
        <f>IF(SUM(L147:L148)=0,1,0)</f>
        <v>1</v>
      </c>
      <c r="N149" s="1">
        <f>IF(SUM(N147:N148)=0,1,0)</f>
        <v>1</v>
      </c>
      <c r="P149" s="1">
        <f>IF(SUM(P147:P148)=0,1,0)</f>
        <v>1</v>
      </c>
      <c r="R149" s="1">
        <f>IF(SUM(R147:R148)=0,1,0)</f>
        <v>1</v>
      </c>
      <c r="S149" s="1">
        <f>IF(SUM(S147:S148)=0,1,0)</f>
        <v>1</v>
      </c>
      <c r="T149" s="1">
        <f>IF(SUM(T147:T148)=0,1,0)</f>
        <v>1</v>
      </c>
      <c r="U149" s="1">
        <f>IF(SUM(U147:U148)=0,1,0)</f>
        <v>1</v>
      </c>
      <c r="Z149" s="27" t="s">
        <v>40</v>
      </c>
    </row>
    <row r="150" spans="1:26" ht="12.75">
      <c r="A150" s="30">
        <f>A146+B146+(B147*D149*C146)+(B147*D147*C146)+(B147*D148*D146)+(B148*D149)*(C146+D146)+(B148*D147)*(C146+D146)+(B148*D148*F149)*(D146+E146)+(B148*D148*F147)*(D146+E146)+(B148*D148*F148)*(D146+F146)</f>
        <v>-1</v>
      </c>
      <c r="B150" s="30"/>
      <c r="C150" s="30">
        <f>A150+C146+D146+(D147*F149*E146)+(D147*F147*E146)+(D147*F148*F146)+(D148*F149)*(E146+F146)+(D148*F147)*(E146+F146)+(D148*F148*H149)*(F146+G146)+(D148*F148*H147)*(F146+G146)+(D148*F148*H148)*(F146+H146)</f>
        <v>-2</v>
      </c>
      <c r="D150" s="30"/>
      <c r="E150" s="30">
        <f>C150+E146+F146+(F147*H149*G146)+(F147*H147*G146)+(F147*H148*H146)+(F148*H149)*(G146+H146)+(F148*H147)*(G146+H146)+(F148*H148*J149)*(H146+I146)+(F148*H148*J147)*(H146+I146)+(F148*H148*J148)*(H146+J146)</f>
        <v>-3</v>
      </c>
      <c r="F150" s="30"/>
      <c r="G150" s="30">
        <f>E150+G146+H146+(H147*J149*I146)+(H147*J147*I146)+(H147*J148*J146)+(H148*J149)*(I146+J146)+(H148*J147)*(I146+J146)+(H148*J148*L149)*(J146+K146)+(H148*J148*L147)*(J146+K146)+(H148*J148*L148)*(J146+L146)</f>
        <v>-4</v>
      </c>
      <c r="H150" s="30"/>
      <c r="I150" s="30">
        <f>G150+I146+J146+(J147*L149*K146)+(J147*L147*K146)+(J147*L148*L146)+(J148*L149)*(K146+L146)+(J148*L147)*(K146+L146)+(J148*L148*N149)*(L146+M146)+(J148*L148*N147)*(L146+M146)+(J148*L148*N148)*(L146+N146)</f>
        <v>-5</v>
      </c>
      <c r="J150" s="30"/>
      <c r="K150" s="30">
        <f>I150+K146+L146+(L147*N149*M146)+(L147*N147*M146)+(L147*N148*N146)+(L148*N149)*(M146+N146)+(L148*N147)*(M146+N146)+(L148*N148*P149)*(N146+O146)+(L148*N148*P147)*(N146+O146)+(L148*N148*P148)*(N146+P146)</f>
        <v>-6</v>
      </c>
      <c r="L150" s="30"/>
      <c r="M150" s="30">
        <f>K150+M146+N146+(N147*P149*O146)+(N147*P147*O146)+(N147*P148*P146)+(N148*P149)*(O146+P146)+(N148*P147)*(O146+P146)+(N148*P148*R149)*(P146+Q146)+(N148*P148*R147)*(P146+Q146)+(N148*P148*R148)*(P146+R146)</f>
        <v>-7</v>
      </c>
      <c r="N150" s="30"/>
      <c r="O150" s="30">
        <f>M150+O146+P146+(P147*R149*Q146)+(P147*R147*Q146)+(P147*R148*R146)+(P148*R149)*(Q146+R146)+(P148*R147)*(Q146+R146)+(P148*R148*S149)*(R146+S146)+(P148*R148*S148)*(R146+S146)</f>
        <v>-8</v>
      </c>
      <c r="P150" s="30"/>
      <c r="Q150" s="30">
        <f>O150+Q146+R146+(R147*S149*S146)+(R147*S148*S146)+(R148*S149)*(S146+T146)+(R148*S148)*(S146+T146)</f>
        <v>-9</v>
      </c>
      <c r="R150" s="30"/>
      <c r="S150" s="35">
        <f>Q150+S146+T146+U146</f>
        <v>-11</v>
      </c>
      <c r="T150" s="35"/>
      <c r="U150" s="35"/>
      <c r="Z150" s="27" t="s">
        <v>41</v>
      </c>
    </row>
    <row r="151" spans="1:26" ht="12.75">
      <c r="A151" s="36">
        <f>IF(A143+B143=-2,1,0)</f>
        <v>1</v>
      </c>
      <c r="B151" s="1">
        <f>IF(B143=-1,1,0)</f>
        <v>1</v>
      </c>
      <c r="C151" s="36">
        <f>IF(C143+D143=-2,1,0)</f>
        <v>1</v>
      </c>
      <c r="D151" s="1">
        <f>IF(D143=-1,1,0)</f>
        <v>1</v>
      </c>
      <c r="E151" s="36">
        <f>IF(E143+F143=-2,1,0)</f>
        <v>1</v>
      </c>
      <c r="F151" s="1">
        <f>IF(F143=-1,1,0)</f>
        <v>1</v>
      </c>
      <c r="G151" s="36">
        <f>IF(G143+H143=-2,1,0)</f>
        <v>1</v>
      </c>
      <c r="H151" s="1">
        <f>IF(H143=-1,1,0)</f>
        <v>1</v>
      </c>
      <c r="I151" s="36">
        <f>IF(I143+J143=-2,1,0)</f>
        <v>1</v>
      </c>
      <c r="J151" s="1">
        <f>IF(J143=-1,1,0)</f>
        <v>1</v>
      </c>
      <c r="K151" s="36">
        <f>IF(K143+L143=-2,1,0)</f>
        <v>1</v>
      </c>
      <c r="L151" s="1">
        <f>IF(L143=-1,1,0)</f>
        <v>1</v>
      </c>
      <c r="M151" s="36">
        <f>IF(M143+N143=-2,1,0)</f>
        <v>1</v>
      </c>
      <c r="N151" s="1">
        <f>IF(N143=-1,1,0)</f>
        <v>1</v>
      </c>
      <c r="O151" s="36">
        <f>IF(O143+P143=-2,1,0)</f>
        <v>1</v>
      </c>
      <c r="P151" s="1">
        <f>IF(P143=-1,1,0)</f>
        <v>1</v>
      </c>
      <c r="Q151" s="36">
        <f>IF(Q143+R143=-2,1,0)</f>
        <v>1</v>
      </c>
      <c r="R151" s="1">
        <f>IF(R143=-1,1,0)</f>
        <v>1</v>
      </c>
      <c r="S151" s="36">
        <f>IF(S143+T143+U143=-3,1,0)</f>
        <v>1</v>
      </c>
      <c r="T151" s="36">
        <f>IF(OR(S143=-1,T143=-1),1,0)</f>
        <v>1</v>
      </c>
      <c r="U151" s="1">
        <f>IF(AND(T143&lt;10,U143=-1,S143=11),1,0)</f>
        <v>0</v>
      </c>
      <c r="W151" s="37">
        <f>SUM(A151:U151)</f>
        <v>20</v>
      </c>
      <c r="Z151" s="27" t="s">
        <v>42</v>
      </c>
    </row>
    <row r="152" spans="1:26" ht="12.75">
      <c r="A152" s="33">
        <f>IF(AND(A143&lt;4,A144=TRUE),1,0)</f>
        <v>0</v>
      </c>
      <c r="B152" s="33">
        <f>IF(AND(A143&gt;8,A144=TRUE),1,0)</f>
        <v>0</v>
      </c>
      <c r="C152" s="33">
        <f>IF(AND(C143&lt;4,C144=TRUE),1,0)</f>
        <v>0</v>
      </c>
      <c r="D152" s="33">
        <f>IF(AND(C143&gt;8,C144=TRUE),1,0)</f>
        <v>0</v>
      </c>
      <c r="E152" s="33">
        <f>IF(AND(E143&lt;4,E144=TRUE),1,0)</f>
        <v>0</v>
      </c>
      <c r="F152" s="33">
        <f>IF(AND(E143&gt;8,E144=TRUE),1,0)</f>
        <v>0</v>
      </c>
      <c r="G152" s="33">
        <f>IF(AND(G143&lt;4,G144=TRUE),1,0)</f>
        <v>0</v>
      </c>
      <c r="H152" s="33">
        <f>IF(AND(G143&gt;8,G144=TRUE),1,0)</f>
        <v>0</v>
      </c>
      <c r="I152" s="33">
        <f>IF(AND(I143&lt;4,I144=TRUE),1,0)</f>
        <v>0</v>
      </c>
      <c r="J152" s="33">
        <f>IF(AND(I143&gt;8,I144=TRUE),1,0)</f>
        <v>0</v>
      </c>
      <c r="K152" s="33">
        <f>IF(AND(K143&lt;4,K144=TRUE),1,0)</f>
        <v>0</v>
      </c>
      <c r="L152" s="33">
        <f>IF(AND(K143&gt;8,K144=TRUE),1,0)</f>
        <v>0</v>
      </c>
      <c r="M152" s="33">
        <f>IF(AND(M143&lt;4,M144=TRUE),1,0)</f>
        <v>0</v>
      </c>
      <c r="N152" s="33">
        <f>IF(AND(M143&gt;8,M144=TRUE),1,0)</f>
        <v>0</v>
      </c>
      <c r="O152" s="33">
        <f>IF(AND(O143&lt;4,O144=TRUE),1,0)</f>
        <v>0</v>
      </c>
      <c r="P152" s="33">
        <f>IF(AND(O143&gt;8,O144=TRUE),1,0)</f>
        <v>0</v>
      </c>
      <c r="Q152" s="33">
        <f>IF(AND(Q143&lt;4,Q144=TRUE),1,0)</f>
        <v>0</v>
      </c>
      <c r="R152" s="33">
        <f>IF(AND(Q143&gt;8,Q144=TRUE),1,0)</f>
        <v>0</v>
      </c>
      <c r="S152" s="33">
        <f>IF(AND(S143&lt;4,S144=TRUE),1,0)</f>
        <v>0</v>
      </c>
      <c r="T152" s="33">
        <f>IF(AND(S143&gt;8,S144=TRUE),1,0)</f>
        <v>0</v>
      </c>
      <c r="U152" s="33">
        <f>IF(AND(U143&lt;4,U144=TRUE),1,0)</f>
        <v>0</v>
      </c>
      <c r="V152" s="33">
        <f>IF(AND(U143&gt;8,U144=TRUE),1,0)</f>
        <v>0</v>
      </c>
      <c r="W152" s="33">
        <f>IF(AND(T143&lt;4,T144=TRUE),1,0)</f>
        <v>0</v>
      </c>
      <c r="X152" s="33">
        <f>IF(AND(T143&gt;8,T144=TRUE),1,0)</f>
        <v>0</v>
      </c>
      <c r="Z152" s="27" t="s">
        <v>43</v>
      </c>
    </row>
    <row r="153" spans="1:26" ht="12.75">
      <c r="A153" s="33">
        <f>IF(AND(A143=-1,B143&lt;&gt;-1,B143&lt;&gt;11),1,0)</f>
        <v>0</v>
      </c>
      <c r="B153" s="33">
        <f>IF(AND(A143&lt;&gt;-1,B143=11),1,0)</f>
        <v>0</v>
      </c>
      <c r="C153" s="33">
        <f>IF(AND(C143=-1,D143&lt;&gt;-1,D143&lt;&gt;11),1,0)</f>
        <v>0</v>
      </c>
      <c r="D153" s="33">
        <f>IF(AND(C143&lt;&gt;-1,D143=11),1,0)</f>
        <v>0</v>
      </c>
      <c r="E153" s="33">
        <f>IF(AND(E143=-1,F143&lt;&gt;-1,F143&lt;&gt;11),1,0)</f>
        <v>0</v>
      </c>
      <c r="F153" s="33">
        <f>IF(AND(E143&lt;&gt;-1,F143=11),1,0)</f>
        <v>0</v>
      </c>
      <c r="G153" s="33">
        <f>IF(AND(G143=-1,H143&lt;&gt;-1,H143&lt;&gt;11),1,0)</f>
        <v>0</v>
      </c>
      <c r="H153" s="33">
        <f>IF(AND(G143&lt;&gt;-1,H143=11),1,0)</f>
        <v>0</v>
      </c>
      <c r="I153" s="33">
        <f>IF(AND(I143=-1,J143&lt;&gt;-1,J143&lt;&gt;11),1,0)</f>
        <v>0</v>
      </c>
      <c r="J153" s="33">
        <f>IF(AND(I143&lt;&gt;-1,J143=11),1,0)</f>
        <v>0</v>
      </c>
      <c r="K153" s="33">
        <f>IF(AND(K143=-1,L143&lt;&gt;-1,L143&lt;&gt;11),1,0)</f>
        <v>0</v>
      </c>
      <c r="L153" s="33">
        <f>IF(AND(K143&lt;&gt;-1,L143=11),1,0)</f>
        <v>0</v>
      </c>
      <c r="M153" s="33">
        <f>IF(AND(M143=-1,N143&lt;&gt;-1,N143&lt;&gt;11),1,0)</f>
        <v>0</v>
      </c>
      <c r="N153" s="33">
        <f>IF(AND(M143&lt;&gt;-1,N143=11),1,0)</f>
        <v>0</v>
      </c>
      <c r="O153" s="33">
        <f>IF(AND(O143=-1,P143&lt;&gt;-1,P143&lt;&gt;11),1,0)</f>
        <v>0</v>
      </c>
      <c r="P153" s="33">
        <f>IF(AND(O143&lt;&gt;-1,P143=11),1,0)</f>
        <v>0</v>
      </c>
      <c r="Q153" s="33">
        <f>IF(AND(Q143=-1,R143&lt;&gt;-1,R143&lt;&gt;11),1,0)</f>
        <v>0</v>
      </c>
      <c r="R153" s="33">
        <f>IF(AND(Q143&lt;&gt;-1,R143=11),1,0)</f>
        <v>0</v>
      </c>
      <c r="S153" s="33">
        <f>IF(OR(S147=1,AND(T148=1,S148&lt;&gt;1),AND(T147=1,S148=1),AND(T147=1,S147=1),AND(T147=1,U143=-1),AND(T148=1,U143=-1),AND(S148&lt;&gt;1,T143&lt;10,U143&lt;&gt;-1),AND(T148=1,U147=1),AND(T143&lt;10,U148=1),AND(T147=1,U147=1)),1,0)</f>
        <v>0</v>
      </c>
      <c r="Z153" s="27" t="s">
        <v>44</v>
      </c>
    </row>
    <row r="154" spans="1:26" ht="12.75">
      <c r="A154" s="33">
        <f>IF(AND(B143&lt;10,A143+B143&gt;9),1,0)</f>
        <v>0</v>
      </c>
      <c r="C154" s="33">
        <f>IF(AND(D143&lt;10,C143+D143&gt;9),1,0)</f>
        <v>0</v>
      </c>
      <c r="E154" s="33">
        <f>IF(AND(F143&lt;10,E143+F143&gt;9),1,0)</f>
        <v>0</v>
      </c>
      <c r="G154" s="33">
        <f>IF(AND(H143&lt;10,G143+H143&gt;9),1,0)</f>
        <v>0</v>
      </c>
      <c r="I154" s="33">
        <f>IF(AND(J143&lt;10,I143+J143&gt;9),1,0)</f>
        <v>0</v>
      </c>
      <c r="K154" s="33">
        <f>IF(AND(L143&lt;10,K143+L143&gt;9),1,0)</f>
        <v>0</v>
      </c>
      <c r="M154" s="33">
        <f>IF(AND(N143&lt;10,M143+N143&gt;9),1,0)</f>
        <v>0</v>
      </c>
      <c r="O154" s="33">
        <f>IF(AND(P143&lt;10,O143+P143&gt;9),1,0)</f>
        <v>0</v>
      </c>
      <c r="Q154" s="33">
        <f>IF(AND(R143&lt;10,Q143+R143&gt;9),1,0)</f>
        <v>0</v>
      </c>
      <c r="S154" s="33">
        <f>IF(AND(S143&lt;10,T143&lt;10,S143+T143&gt;9),1,0)</f>
        <v>0</v>
      </c>
      <c r="T154" s="33">
        <f>IF(AND(T143&lt;10,U143&lt;10,T143+U143&gt;9),1,0)</f>
        <v>0</v>
      </c>
      <c r="Z154" s="27" t="s">
        <v>45</v>
      </c>
    </row>
    <row r="155" spans="1:26" ht="12.75">
      <c r="A155" s="33">
        <f>A152+B152+A153+B153+A154</f>
        <v>0</v>
      </c>
      <c r="C155" s="33">
        <f>C152+D152+C153+D153+C154</f>
        <v>0</v>
      </c>
      <c r="E155" s="33">
        <f>E152+F152+E153+F153+E154</f>
        <v>0</v>
      </c>
      <c r="G155" s="33">
        <f>G152+H152+G153+H153+G154</f>
        <v>0</v>
      </c>
      <c r="I155" s="33">
        <f>I152+J152+I153+J153+I154</f>
        <v>0</v>
      </c>
      <c r="K155" s="33">
        <f>K152+L152+K153+L153+K154</f>
        <v>0</v>
      </c>
      <c r="M155" s="33">
        <f>M152+N152+M153+N153+M154</f>
        <v>0</v>
      </c>
      <c r="O155" s="33">
        <f>O152+P152+O153+P153+O154</f>
        <v>0</v>
      </c>
      <c r="Q155" s="33">
        <f>Q152+R152+Q153+R153+Q154</f>
        <v>0</v>
      </c>
      <c r="S155" s="33">
        <f>V145+S152+T152+U152+V152+W152+X152+S153+S154+T154</f>
        <v>0</v>
      </c>
      <c r="W155" s="38">
        <f>A155+C155+E155+G155+I155+K155+M155+O155+Q155+S155</f>
        <v>0</v>
      </c>
      <c r="Z155" s="27" t="s">
        <v>46</v>
      </c>
    </row>
    <row r="156" spans="1:26" ht="12.75">
      <c r="A156" s="39">
        <f>IF(A143=9,1,0)</f>
        <v>0</v>
      </c>
      <c r="B156" s="39">
        <f>IF(AND(A143=9,B143=10),1,0)</f>
        <v>0</v>
      </c>
      <c r="C156" s="39">
        <f>IF(C143=9,1,0)</f>
        <v>0</v>
      </c>
      <c r="D156" s="39">
        <f>IF(AND(C143=9,D143=10),1,0)</f>
        <v>0</v>
      </c>
      <c r="E156" s="39">
        <f>IF(E143=9,1,0)</f>
        <v>0</v>
      </c>
      <c r="F156" s="39">
        <f>IF(AND(E143=9,F143=10),1,0)</f>
        <v>0</v>
      </c>
      <c r="G156" s="39">
        <f>IF(G143=9,1,0)</f>
        <v>0</v>
      </c>
      <c r="H156" s="39">
        <f>IF(AND(G143=9,H143=10),1,0)</f>
        <v>0</v>
      </c>
      <c r="I156" s="39">
        <f>IF(I143=9,1,0)</f>
        <v>0</v>
      </c>
      <c r="J156" s="39">
        <f>IF(AND(I143=9,J143=10),1,0)</f>
        <v>0</v>
      </c>
      <c r="K156" s="39">
        <f>IF(K143=9,1,0)</f>
        <v>0</v>
      </c>
      <c r="L156" s="39">
        <f>IF(AND(K143=9,L143=10),1,0)</f>
        <v>0</v>
      </c>
      <c r="M156" s="39">
        <f>IF(M143=9,1,0)</f>
        <v>0</v>
      </c>
      <c r="N156" s="39">
        <f>IF(AND(M143=9,N143=10),1,0)</f>
        <v>0</v>
      </c>
      <c r="O156" s="39">
        <f>IF(O143=9,1,0)</f>
        <v>0</v>
      </c>
      <c r="P156" s="39">
        <f>IF(AND(O143=9,P143=10),1,0)</f>
        <v>0</v>
      </c>
      <c r="Q156" s="39">
        <f>IF(Q143=9,1,0)</f>
        <v>0</v>
      </c>
      <c r="R156" s="39">
        <f>IF(AND(Q143=9,R143=10),1,0)</f>
        <v>0</v>
      </c>
      <c r="S156" s="39">
        <f>IF(S143=9,1,0)</f>
        <v>0</v>
      </c>
      <c r="T156" s="39">
        <f>IF(AND(S143=9,T143=10),1,0)</f>
        <v>0</v>
      </c>
      <c r="U156" s="39">
        <f>IF(T143=9,1,0)</f>
        <v>0</v>
      </c>
      <c r="V156" s="39">
        <f>IF(AND(T143=9,U143=10),1,0)</f>
        <v>0</v>
      </c>
      <c r="W156" s="40"/>
      <c r="Z156" s="27" t="s">
        <v>47</v>
      </c>
    </row>
    <row r="157" spans="1:26" ht="12.75">
      <c r="A157" s="39">
        <f>IF(AND(A143&lt;8,A143&lt;&gt;-1),1,0)</f>
        <v>0</v>
      </c>
      <c r="B157" s="39"/>
      <c r="C157" s="39">
        <f>IF(AND(C143&lt;8,C143&lt;&gt;-1),1,0)</f>
        <v>0</v>
      </c>
      <c r="D157" s="39"/>
      <c r="E157" s="39">
        <f>IF(AND(E143&lt;8,E143&lt;&gt;-1),1,0)</f>
        <v>0</v>
      </c>
      <c r="F157" s="39"/>
      <c r="G157" s="39">
        <f>IF(AND(G143&lt;8,G143&lt;&gt;-1),1,0)</f>
        <v>0</v>
      </c>
      <c r="H157" s="39"/>
      <c r="I157" s="39">
        <f>IF(AND(I143&lt;8,I143&lt;&gt;-1),1,0)</f>
        <v>0</v>
      </c>
      <c r="J157" s="39"/>
      <c r="K157" s="39">
        <f>IF(AND(K143&lt;8,K143&lt;&gt;-1),1,0)</f>
        <v>0</v>
      </c>
      <c r="L157" s="39"/>
      <c r="M157" s="39">
        <f>IF(AND(M143&lt;8,M143&lt;&gt;-1),1,0)</f>
        <v>0</v>
      </c>
      <c r="N157" s="39"/>
      <c r="O157" s="39">
        <f>IF(AND(O143&lt;8,O143&lt;&gt;-1),1,0)</f>
        <v>0</v>
      </c>
      <c r="P157" s="39"/>
      <c r="Q157" s="39">
        <f>IF(AND(Q143&lt;8,Q143&lt;&gt;-1),1,0)</f>
        <v>0</v>
      </c>
      <c r="R157" s="39"/>
      <c r="S157" s="39">
        <f>IF(AND(S143&lt;8,S143&lt;&gt;-1),1,0)</f>
        <v>0</v>
      </c>
      <c r="T157" s="39">
        <f>IF(AND(T143&lt;8,T143&lt;&gt;-1,S143=11),1,0)</f>
        <v>0</v>
      </c>
      <c r="U157" s="39">
        <f>IF(AND(U143&lt;8,U143&lt;&gt;-1,T143&gt;9),1,0)</f>
        <v>0</v>
      </c>
      <c r="V157" s="39"/>
      <c r="W157" s="40"/>
      <c r="Z157" s="27" t="s">
        <v>48</v>
      </c>
    </row>
    <row r="158" spans="2:16" ht="12.75">
      <c r="B158" s="34">
        <f>IF(SUM(S148:T148)=2,12,IF(OR(S148=1,T147=1),11,10))</f>
        <v>10</v>
      </c>
      <c r="D158" s="34">
        <f>W148</f>
        <v>0</v>
      </c>
      <c r="F158" s="34">
        <f>IF(OR(AND(S148=1,T148=1,U148=0),AND(T147=1,U148=0)),B158-D158-1,B158-D158)</f>
        <v>10</v>
      </c>
      <c r="H158" s="34">
        <f>W147</f>
        <v>0</v>
      </c>
      <c r="J158" s="34">
        <f>A156+C156+E156+G156+I156+K156+M156+O156+Q156+S156+U156</f>
        <v>0</v>
      </c>
      <c r="L158" s="34">
        <f>B156+D156+F156+H156+J156+L156+N156+P156+R156+T156+V156</f>
        <v>0</v>
      </c>
      <c r="N158" s="34">
        <f>W145</f>
        <v>0</v>
      </c>
      <c r="P158" s="34">
        <f>A157+C157+E157+G157+I157+K157+M157+O157+Q157+S157+T157+U157</f>
        <v>0</v>
      </c>
    </row>
  </sheetData>
  <mergeCells count="80"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U24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U42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U60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U78"/>
    <mergeCell ref="A96:B96"/>
    <mergeCell ref="C96:D96"/>
    <mergeCell ref="E96:F96"/>
    <mergeCell ref="G96:H96"/>
    <mergeCell ref="I96:J96"/>
    <mergeCell ref="K96:L96"/>
    <mergeCell ref="M96:N96"/>
    <mergeCell ref="O96:P96"/>
    <mergeCell ref="Q96:R96"/>
    <mergeCell ref="S96:U96"/>
    <mergeCell ref="A114:B114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U114"/>
    <mergeCell ref="A132:B132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U132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U1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bedenes</dc:creator>
  <cp:keywords/>
  <dc:description/>
  <cp:lastModifiedBy>bedenes</cp:lastModifiedBy>
  <cp:lastPrinted>2008-04-06T13:06:07Z</cp:lastPrinted>
  <dcterms:created xsi:type="dcterms:W3CDTF">2007-11-16T13:07:04Z</dcterms:created>
  <dcterms:modified xsi:type="dcterms:W3CDTF">2007-12-13T07:33:12Z</dcterms:modified>
  <cp:category/>
  <cp:version/>
  <cp:contentType/>
  <cp:contentStatus/>
  <cp:revision>1</cp:revision>
</cp:coreProperties>
</file>